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Haven\"/>
    </mc:Choice>
  </mc:AlternateContent>
  <xr:revisionPtr revIDLastSave="0" documentId="13_ncr:1_{E5391827-446D-46B3-A484-44A4B87F78D3}" xr6:coauthVersionLast="47" xr6:coauthVersionMax="47" xr10:uidLastSave="{00000000-0000-0000-0000-000000000000}"/>
  <workbookProtection workbookAlgorithmName="SHA-512" workbookHashValue="2M6oH/LWXj9qAwxGH6SnRdonNMW7LHBvurAfmqAqSy7ueQd3ix9yGqSMxtb0rSU8oeBRNYifJa6+wZ7r7sSDLQ==" workbookSaltValue="p9mbNb75niPtDzrCVb/nhA==" workbookSpinCount="100000" lockStructure="1"/>
  <bookViews>
    <workbookView xWindow="-120" yWindow="-120" windowWidth="38640" windowHeight="21390" xr2:uid="{ACB5E29B-C36E-40EC-AAC8-E6C4DC7651DE}"/>
  </bookViews>
  <sheets>
    <sheet name="KANJERCOMPETITIE 2025" sheetId="2" r:id="rId1"/>
  </sheets>
  <definedNames>
    <definedName name="_xlnm._FilterDatabase" localSheetId="0" hidden="1">'KANJERCOMPETITIE 2025'!$AT$7:$AT$89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7" i="2" l="1"/>
  <c r="AV7" i="2" s="1"/>
  <c r="AU7" i="2"/>
  <c r="AT8" i="2"/>
  <c r="AV8" i="2" s="1"/>
  <c r="AU8" i="2"/>
  <c r="AT9" i="2"/>
  <c r="AV9" i="2" s="1"/>
  <c r="AU9" i="2"/>
  <c r="AT10" i="2"/>
  <c r="AU10" i="2"/>
  <c r="AV10" i="2"/>
  <c r="AT11" i="2"/>
  <c r="AU11" i="2"/>
  <c r="AV11" i="2"/>
  <c r="AT12" i="2"/>
  <c r="AV12" i="2" s="1"/>
  <c r="AU12" i="2"/>
  <c r="AT13" i="2"/>
  <c r="AV13" i="2" s="1"/>
  <c r="AU13" i="2"/>
  <c r="AT14" i="2"/>
  <c r="AU14" i="2"/>
  <c r="AV14" i="2"/>
  <c r="AT15" i="2"/>
  <c r="AU15" i="2"/>
  <c r="AV15" i="2"/>
  <c r="AT16" i="2"/>
  <c r="AV16" i="2" s="1"/>
  <c r="AU16" i="2"/>
  <c r="AT17" i="2"/>
  <c r="AV17" i="2" s="1"/>
  <c r="AU17" i="2"/>
  <c r="AT18" i="2"/>
  <c r="AU18" i="2"/>
  <c r="AV18" i="2"/>
  <c r="AT19" i="2"/>
  <c r="AU19" i="2"/>
  <c r="AV19" i="2"/>
  <c r="AT20" i="2"/>
  <c r="AV20" i="2" s="1"/>
  <c r="AU20" i="2"/>
  <c r="AT21" i="2"/>
  <c r="AV21" i="2" s="1"/>
  <c r="AU21" i="2"/>
  <c r="AT22" i="2"/>
  <c r="AU22" i="2"/>
  <c r="AV22" i="2"/>
  <c r="AT23" i="2"/>
  <c r="AU23" i="2"/>
  <c r="AV23" i="2"/>
  <c r="AT24" i="2"/>
  <c r="AV24" i="2" s="1"/>
  <c r="AU24" i="2"/>
  <c r="AT25" i="2"/>
  <c r="AV25" i="2" s="1"/>
  <c r="AU25" i="2"/>
  <c r="AT26" i="2"/>
  <c r="AU26" i="2"/>
  <c r="AV26" i="2"/>
  <c r="AT27" i="2"/>
  <c r="AU27" i="2"/>
  <c r="AV27" i="2"/>
  <c r="AT28" i="2"/>
  <c r="AV28" i="2" s="1"/>
  <c r="AU28" i="2"/>
  <c r="AT29" i="2"/>
  <c r="AV29" i="2" s="1"/>
  <c r="AU29" i="2"/>
  <c r="AT30" i="2"/>
  <c r="AU30" i="2"/>
  <c r="AV30" i="2"/>
  <c r="AT31" i="2"/>
  <c r="AU31" i="2"/>
  <c r="AV31" i="2"/>
  <c r="AT32" i="2"/>
  <c r="AV32" i="2" s="1"/>
  <c r="AU32" i="2"/>
  <c r="AT33" i="2"/>
  <c r="AV33" i="2" s="1"/>
  <c r="AU33" i="2"/>
  <c r="AT34" i="2"/>
  <c r="AU34" i="2"/>
  <c r="AV34" i="2"/>
  <c r="AT35" i="2"/>
  <c r="AU35" i="2"/>
  <c r="AV35" i="2"/>
  <c r="AT36" i="2"/>
  <c r="AV36" i="2" s="1"/>
  <c r="AU36" i="2"/>
  <c r="AT37" i="2"/>
  <c r="AV37" i="2" s="1"/>
  <c r="AU37" i="2"/>
  <c r="AT38" i="2"/>
  <c r="AU38" i="2"/>
  <c r="AV38" i="2"/>
  <c r="AT39" i="2"/>
  <c r="AU39" i="2"/>
  <c r="AV39" i="2"/>
  <c r="AT40" i="2"/>
  <c r="AV40" i="2" s="1"/>
  <c r="AU40" i="2"/>
  <c r="AT41" i="2"/>
  <c r="AV41" i="2" s="1"/>
  <c r="AU41" i="2"/>
  <c r="AT42" i="2"/>
  <c r="AU42" i="2"/>
  <c r="AV42" i="2"/>
  <c r="AT43" i="2"/>
  <c r="AU43" i="2"/>
  <c r="AV43" i="2"/>
  <c r="AT44" i="2"/>
  <c r="AV44" i="2" s="1"/>
  <c r="AU44" i="2"/>
  <c r="AT45" i="2"/>
  <c r="AV45" i="2" s="1"/>
  <c r="AU45" i="2"/>
  <c r="AT46" i="2"/>
  <c r="AU46" i="2"/>
  <c r="AV46" i="2"/>
  <c r="AT47" i="2"/>
  <c r="AU47" i="2"/>
  <c r="AV47" i="2"/>
  <c r="AT48" i="2"/>
  <c r="AV48" i="2" s="1"/>
  <c r="AU48" i="2"/>
  <c r="AT49" i="2"/>
  <c r="AV49" i="2" s="1"/>
  <c r="AU49" i="2"/>
  <c r="AT50" i="2"/>
  <c r="AU50" i="2"/>
  <c r="AV50" i="2"/>
  <c r="AT51" i="2"/>
  <c r="AU51" i="2"/>
  <c r="AV51" i="2"/>
  <c r="AT52" i="2"/>
  <c r="AV52" i="2" s="1"/>
  <c r="AU52" i="2"/>
  <c r="AT53" i="2"/>
  <c r="AV53" i="2" s="1"/>
  <c r="AU53" i="2"/>
  <c r="AT54" i="2"/>
  <c r="AU54" i="2"/>
  <c r="AV54" i="2"/>
  <c r="AT55" i="2"/>
  <c r="AU55" i="2"/>
  <c r="AV55" i="2"/>
  <c r="AT56" i="2"/>
  <c r="AV56" i="2" s="1"/>
  <c r="AU56" i="2"/>
  <c r="AT57" i="2"/>
  <c r="AV57" i="2" s="1"/>
  <c r="AU57" i="2"/>
  <c r="AT58" i="2"/>
  <c r="AU58" i="2"/>
  <c r="AV58" i="2"/>
  <c r="AT59" i="2"/>
  <c r="AU59" i="2"/>
  <c r="AV59" i="2"/>
  <c r="AT60" i="2"/>
  <c r="AV60" i="2" s="1"/>
  <c r="AU60" i="2"/>
  <c r="AT61" i="2"/>
  <c r="AV61" i="2" s="1"/>
  <c r="AU61" i="2"/>
  <c r="AT62" i="2"/>
  <c r="AU62" i="2"/>
  <c r="AV62" i="2"/>
  <c r="AT63" i="2"/>
  <c r="AU63" i="2"/>
  <c r="AV63" i="2"/>
  <c r="AT64" i="2"/>
  <c r="AV64" i="2" s="1"/>
  <c r="AU64" i="2"/>
  <c r="AT65" i="2"/>
  <c r="AV65" i="2" s="1"/>
  <c r="AU65" i="2"/>
  <c r="AT66" i="2"/>
  <c r="AU66" i="2"/>
  <c r="AV66" i="2"/>
  <c r="AT67" i="2"/>
  <c r="AU67" i="2"/>
  <c r="AV67" i="2"/>
  <c r="AT68" i="2"/>
  <c r="AV68" i="2" s="1"/>
  <c r="AU68" i="2"/>
  <c r="AT69" i="2"/>
  <c r="AV69" i="2" s="1"/>
  <c r="AU69" i="2"/>
  <c r="AT70" i="2"/>
  <c r="AU70" i="2"/>
  <c r="AV70" i="2"/>
  <c r="AT71" i="2"/>
  <c r="AU71" i="2"/>
  <c r="AV71" i="2"/>
  <c r="AT72" i="2"/>
  <c r="AV72" i="2" s="1"/>
  <c r="AU72" i="2"/>
  <c r="AT73" i="2"/>
  <c r="AV73" i="2" s="1"/>
  <c r="AU73" i="2"/>
  <c r="AT74" i="2"/>
  <c r="AU74" i="2"/>
  <c r="AV74" i="2"/>
  <c r="AT75" i="2"/>
  <c r="AU75" i="2"/>
  <c r="AV75" i="2"/>
  <c r="AT76" i="2"/>
  <c r="AV76" i="2" s="1"/>
  <c r="AU76" i="2"/>
  <c r="AT77" i="2"/>
  <c r="AV77" i="2" s="1"/>
  <c r="AU77" i="2"/>
  <c r="AT78" i="2"/>
  <c r="AU78" i="2"/>
  <c r="AV78" i="2"/>
  <c r="AT79" i="2"/>
  <c r="AU79" i="2"/>
  <c r="AV79" i="2"/>
  <c r="AT80" i="2"/>
  <c r="AV80" i="2" s="1"/>
  <c r="AU80" i="2"/>
  <c r="AT81" i="2"/>
  <c r="AV81" i="2" s="1"/>
  <c r="AU81" i="2"/>
  <c r="AT82" i="2"/>
  <c r="AU82" i="2"/>
  <c r="AV82" i="2"/>
  <c r="AT83" i="2"/>
  <c r="AU83" i="2"/>
  <c r="AV83" i="2"/>
  <c r="AT84" i="2"/>
  <c r="AV84" i="2" s="1"/>
  <c r="AU84" i="2"/>
  <c r="AT85" i="2"/>
  <c r="AV85" i="2" s="1"/>
  <c r="AU85" i="2"/>
  <c r="AT86" i="2"/>
  <c r="AU86" i="2"/>
  <c r="AV86" i="2"/>
  <c r="AT87" i="2"/>
  <c r="AU87" i="2"/>
  <c r="AV87" i="2"/>
  <c r="AT88" i="2"/>
  <c r="AV88" i="2" s="1"/>
  <c r="AU88" i="2"/>
  <c r="B89" i="2"/>
  <c r="C89" i="2"/>
  <c r="AT89" i="2" s="1"/>
  <c r="AU91" i="2" s="1"/>
  <c r="D89" i="2"/>
  <c r="E89" i="2"/>
  <c r="F89" i="2"/>
  <c r="G89" i="2"/>
  <c r="G91" i="2" s="1"/>
  <c r="G92" i="2" s="1"/>
  <c r="H89" i="2"/>
  <c r="I89" i="2"/>
  <c r="J89" i="2"/>
  <c r="K89" i="2"/>
  <c r="K91" i="2" s="1"/>
  <c r="K92" i="2" s="1"/>
  <c r="L89" i="2"/>
  <c r="M89" i="2"/>
  <c r="N89" i="2"/>
  <c r="O89" i="2"/>
  <c r="O91" i="2" s="1"/>
  <c r="O92" i="2" s="1"/>
  <c r="P89" i="2"/>
  <c r="Q89" i="2"/>
  <c r="R89" i="2"/>
  <c r="S89" i="2"/>
  <c r="S91" i="2" s="1"/>
  <c r="S92" i="2" s="1"/>
  <c r="T89" i="2"/>
  <c r="U89" i="2"/>
  <c r="V89" i="2"/>
  <c r="W89" i="2"/>
  <c r="W91" i="2" s="1"/>
  <c r="W92" i="2" s="1"/>
  <c r="X89" i="2"/>
  <c r="Y89" i="2"/>
  <c r="Z89" i="2"/>
  <c r="AA89" i="2"/>
  <c r="AA91" i="2" s="1"/>
  <c r="AA92" i="2" s="1"/>
  <c r="AB89" i="2"/>
  <c r="AC89" i="2"/>
  <c r="AD89" i="2"/>
  <c r="AE89" i="2"/>
  <c r="AE91" i="2" s="1"/>
  <c r="AE92" i="2" s="1"/>
  <c r="AF89" i="2"/>
  <c r="AG89" i="2"/>
  <c r="AH89" i="2"/>
  <c r="AI89" i="2"/>
  <c r="AI91" i="2" s="1"/>
  <c r="AI92" i="2" s="1"/>
  <c r="AJ89" i="2"/>
  <c r="AK89" i="2"/>
  <c r="AL89" i="2"/>
  <c r="AM89" i="2"/>
  <c r="AM91" i="2" s="1"/>
  <c r="AM92" i="2" s="1"/>
  <c r="AN89" i="2"/>
  <c r="AO89" i="2"/>
  <c r="AP89" i="2"/>
  <c r="AQ89" i="2"/>
  <c r="AQ91" i="2" s="1"/>
  <c r="AQ92" i="2" s="1"/>
  <c r="AR89" i="2"/>
  <c r="AS89" i="2"/>
  <c r="B90" i="2"/>
  <c r="C90" i="2"/>
  <c r="D90" i="2"/>
  <c r="E90" i="2"/>
  <c r="AU90" i="2" s="1"/>
  <c r="F90" i="2"/>
  <c r="G90" i="2"/>
  <c r="H90" i="2"/>
  <c r="I90" i="2"/>
  <c r="I91" i="2" s="1"/>
  <c r="J90" i="2"/>
  <c r="K90" i="2"/>
  <c r="L90" i="2"/>
  <c r="M90" i="2"/>
  <c r="M91" i="2" s="1"/>
  <c r="N90" i="2"/>
  <c r="O90" i="2"/>
  <c r="P90" i="2"/>
  <c r="Q90" i="2"/>
  <c r="Q91" i="2" s="1"/>
  <c r="R90" i="2"/>
  <c r="S90" i="2"/>
  <c r="T90" i="2"/>
  <c r="U90" i="2"/>
  <c r="U91" i="2" s="1"/>
  <c r="V90" i="2"/>
  <c r="W90" i="2"/>
  <c r="X90" i="2"/>
  <c r="Y90" i="2"/>
  <c r="Y91" i="2" s="1"/>
  <c r="Z90" i="2"/>
  <c r="AA90" i="2"/>
  <c r="AB90" i="2"/>
  <c r="AC90" i="2"/>
  <c r="AC91" i="2" s="1"/>
  <c r="AD90" i="2"/>
  <c r="AE90" i="2"/>
  <c r="AF90" i="2"/>
  <c r="AG90" i="2"/>
  <c r="AG91" i="2" s="1"/>
  <c r="AH90" i="2"/>
  <c r="AI90" i="2"/>
  <c r="AJ90" i="2"/>
  <c r="AK90" i="2"/>
  <c r="AK91" i="2" s="1"/>
  <c r="AL90" i="2"/>
  <c r="AM90" i="2"/>
  <c r="AN90" i="2"/>
  <c r="AO90" i="2"/>
  <c r="AO91" i="2" s="1"/>
  <c r="AP90" i="2"/>
  <c r="AQ90" i="2"/>
  <c r="AR90" i="2"/>
  <c r="AR92" i="2" s="1"/>
  <c r="AS90" i="2"/>
  <c r="AS91" i="2" s="1"/>
  <c r="B91" i="2"/>
  <c r="D91" i="2"/>
  <c r="D92" i="2" s="1"/>
  <c r="F91" i="2"/>
  <c r="H91" i="2"/>
  <c r="H92" i="2" s="1"/>
  <c r="J91" i="2"/>
  <c r="L91" i="2"/>
  <c r="L92" i="2" s="1"/>
  <c r="N91" i="2"/>
  <c r="P91" i="2"/>
  <c r="P92" i="2" s="1"/>
  <c r="R91" i="2"/>
  <c r="T91" i="2"/>
  <c r="T92" i="2" s="1"/>
  <c r="V91" i="2"/>
  <c r="X91" i="2"/>
  <c r="X92" i="2" s="1"/>
  <c r="Z91" i="2"/>
  <c r="AB91" i="2"/>
  <c r="AB92" i="2" s="1"/>
  <c r="AD91" i="2"/>
  <c r="AF91" i="2"/>
  <c r="AF92" i="2" s="1"/>
  <c r="AH91" i="2"/>
  <c r="AJ91" i="2"/>
  <c r="AJ92" i="2" s="1"/>
  <c r="AL91" i="2"/>
  <c r="AN91" i="2"/>
  <c r="AN92" i="2" s="1"/>
  <c r="AP91" i="2"/>
  <c r="AR91" i="2"/>
  <c r="B92" i="2"/>
  <c r="F92" i="2"/>
  <c r="J92" i="2"/>
  <c r="N92" i="2"/>
  <c r="R92" i="2"/>
  <c r="V92" i="2"/>
  <c r="Z92" i="2"/>
  <c r="AD92" i="2"/>
  <c r="AH92" i="2"/>
  <c r="AL92" i="2"/>
  <c r="AP92" i="2"/>
  <c r="AU92" i="2"/>
  <c r="B93" i="2"/>
  <c r="AU93" i="2"/>
  <c r="AV89" i="2" l="1"/>
  <c r="C91" i="2"/>
  <c r="C92" i="2" s="1"/>
  <c r="AS92" i="2"/>
  <c r="AO92" i="2"/>
  <c r="AK92" i="2"/>
  <c r="AG92" i="2"/>
  <c r="AC92" i="2"/>
  <c r="Y92" i="2"/>
  <c r="U92" i="2"/>
  <c r="Q92" i="2"/>
  <c r="M92" i="2"/>
  <c r="I92" i="2"/>
  <c r="E91" i="2"/>
  <c r="E92" i="2" s="1"/>
</calcChain>
</file>

<file path=xl/sharedStrings.xml><?xml version="1.0" encoding="utf-8"?>
<sst xmlns="http://schemas.openxmlformats.org/spreadsheetml/2006/main" count="102" uniqueCount="97">
  <si>
    <t>Naam deelnemer:</t>
  </si>
  <si>
    <t>Bij koppelwedstrijden geldt: individueel gewicht, bij gebruik</t>
  </si>
  <si>
    <t>van één leefnet, wordt koppel gewicht gedeeld door twee.</t>
  </si>
  <si>
    <t>Marcel van der Linden</t>
  </si>
  <si>
    <t>Alexander Orgers</t>
  </si>
  <si>
    <t>Dieter Mourits</t>
  </si>
  <si>
    <t>Niels Batenburg</t>
  </si>
  <si>
    <t>Johan Bravenboer</t>
  </si>
  <si>
    <t>Richard Groenewout</t>
  </si>
  <si>
    <t>Theo Batenburg</t>
  </si>
  <si>
    <t>Hans Grootenboer</t>
  </si>
  <si>
    <t>Stephan Grootenboer</t>
  </si>
  <si>
    <t>Huib van der Linden</t>
  </si>
  <si>
    <t>Frans van der Linden</t>
  </si>
  <si>
    <t>Cees Orgers</t>
  </si>
  <si>
    <t>Paul Orgers</t>
  </si>
  <si>
    <t>Peter van Oudheusden</t>
  </si>
  <si>
    <t>Ruud Janssen</t>
  </si>
  <si>
    <t>Herman van den Bor</t>
  </si>
  <si>
    <t>Jan van Bijsterveld</t>
  </si>
  <si>
    <t>Cees Versluis</t>
  </si>
  <si>
    <t>Totalen:</t>
  </si>
  <si>
    <t>Peter van Zanten</t>
  </si>
  <si>
    <t>Jille van Kleef</t>
  </si>
  <si>
    <t>Alex Bosman Janssen</t>
  </si>
  <si>
    <t>Wim Kaptein</t>
  </si>
  <si>
    <t>Milan van Steensel</t>
  </si>
  <si>
    <t>Leo van Steensel</t>
  </si>
  <si>
    <t>Jeroen Versnel</t>
  </si>
  <si>
    <t>Siem de Ruiter</t>
  </si>
  <si>
    <t>Bernard Provilij</t>
  </si>
  <si>
    <t>Robert de Groot</t>
  </si>
  <si>
    <t>Pieter Schipper</t>
  </si>
  <si>
    <t>Erik Moerkerken</t>
  </si>
  <si>
    <t>Ger Velthuizen</t>
  </si>
  <si>
    <t>Nees Janssen</t>
  </si>
  <si>
    <t>Marien Mourits</t>
  </si>
  <si>
    <t>Pieter Schipper jr.</t>
  </si>
  <si>
    <t>Gemiddelde gewicht:</t>
  </si>
  <si>
    <t>Deelnemers:</t>
  </si>
  <si>
    <t>John Lubbers</t>
  </si>
  <si>
    <t>Rens van Bijsterveld</t>
  </si>
  <si>
    <t>Ed Verbaas</t>
  </si>
  <si>
    <t>Theo Geve</t>
  </si>
  <si>
    <t>Jaap Kamp</t>
  </si>
  <si>
    <t>Pascal Krijgsman</t>
  </si>
  <si>
    <t>Peter Berkhof</t>
  </si>
  <si>
    <t>Jaargem. p/wedstr.</t>
  </si>
  <si>
    <t>gram</t>
  </si>
  <si>
    <t>pers.</t>
  </si>
  <si>
    <t>Aantal keer 0 gram gev.</t>
  </si>
  <si>
    <t>Jaargem. p/visser</t>
  </si>
  <si>
    <t>Jaap de Ruiter</t>
  </si>
  <si>
    <t>Bert Kooiman</t>
  </si>
  <si>
    <t>Jaap de Leeuw</t>
  </si>
  <si>
    <t>Appie Middelveld</t>
  </si>
  <si>
    <t>Geert Middelveld</t>
  </si>
  <si>
    <t>Kees Kok</t>
  </si>
  <si>
    <t>John Nagesser</t>
  </si>
  <si>
    <t>Gerrit v/d Padt</t>
  </si>
  <si>
    <t>Willem van Beek</t>
  </si>
  <si>
    <t>Peter Monster</t>
  </si>
  <si>
    <t>Bram van Loenen</t>
  </si>
  <si>
    <t>Piet van Es</t>
  </si>
  <si>
    <t>Bas Dorsman</t>
  </si>
  <si>
    <t>Bart Simonis</t>
  </si>
  <si>
    <t>Kees Kranendonk</t>
  </si>
  <si>
    <t>Pascal Vrijenhoek</t>
  </si>
  <si>
    <t>P. Zevenbergen</t>
  </si>
  <si>
    <t>A. Kanmer</t>
  </si>
  <si>
    <t>Rick van der Linden</t>
  </si>
  <si>
    <t>Nico Kleiberg</t>
  </si>
  <si>
    <t>Maarten van Ettinger</t>
  </si>
  <si>
    <t>Ewout Janssen</t>
  </si>
  <si>
    <t>Johan van der Linden</t>
  </si>
  <si>
    <t>Maarten Groenendijk</t>
  </si>
  <si>
    <t>Adriaan Papeveld</t>
  </si>
  <si>
    <t>Cees Vos</t>
  </si>
  <si>
    <t>Cor Bos</t>
  </si>
  <si>
    <t>Henk Kramp</t>
  </si>
  <si>
    <t>Cees (koppel Ettinger)</t>
  </si>
  <si>
    <t>KANJERCOMPETITIE 2025</t>
  </si>
  <si>
    <t>Rob Luchies</t>
  </si>
  <si>
    <t>Danny Adriaanse</t>
  </si>
  <si>
    <t>Ton de Ruit</t>
  </si>
  <si>
    <t>Jan Teuns</t>
  </si>
  <si>
    <t>Ger Wensink</t>
  </si>
  <si>
    <t>Michel Geve</t>
  </si>
  <si>
    <t>Julian</t>
  </si>
  <si>
    <t>Eelco Rigter</t>
  </si>
  <si>
    <t>Luke Lubbers</t>
  </si>
  <si>
    <t>Henk Veth</t>
  </si>
  <si>
    <t>Jan Klein</t>
  </si>
  <si>
    <t>Gerard van Heijzen</t>
  </si>
  <si>
    <t>Aantal</t>
  </si>
  <si>
    <t>Gemiddelde</t>
  </si>
  <si>
    <t>Totaal in [Gram]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</si>
</sst>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164" fontId="3" fillId="0" borderId="26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3" fillId="0" borderId="14" xfId="0" applyFont="1" applyBorder="1" applyAlignment="1">
      <alignment vertical="center"/>
    </xf>
    <xf numFmtId="0" fontId="0" fillId="0" borderId="0" xfId="0" applyAlignment="1">
      <alignment horizontal="center" vertical="center"/>
    </xf>
    <xf numFmtId="3" fontId="4" fillId="0" borderId="24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3" fontId="4" fillId="0" borderId="30" xfId="0" applyNumberFormat="1" applyFont="1" applyBorder="1" applyAlignment="1">
      <alignment horizontal="center" vertical="center"/>
    </xf>
    <xf numFmtId="3" fontId="3" fillId="0" borderId="27" xfId="0" applyNumberFormat="1" applyFont="1" applyBorder="1" applyAlignment="1">
      <alignment horizontal="center" vertical="center"/>
    </xf>
    <xf numFmtId="3" fontId="3" fillId="0" borderId="28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vertical="center"/>
    </xf>
    <xf numFmtId="3" fontId="3" fillId="0" borderId="16" xfId="0" applyNumberFormat="1" applyFont="1" applyBorder="1" applyAlignment="1">
      <alignment horizontal="center" vertical="center"/>
    </xf>
    <xf numFmtId="3" fontId="3" fillId="0" borderId="34" xfId="0" applyNumberFormat="1" applyFont="1" applyBorder="1" applyAlignment="1">
      <alignment horizontal="center" vertical="center"/>
    </xf>
    <xf numFmtId="3" fontId="4" fillId="0" borderId="36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32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33" xfId="0" applyNumberFormat="1" applyFont="1" applyBorder="1" applyAlignment="1">
      <alignment horizontal="center" vertical="center"/>
    </xf>
    <xf numFmtId="3" fontId="3" fillId="0" borderId="35" xfId="0" applyNumberFormat="1" applyFon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3" fontId="4" fillId="0" borderId="29" xfId="0" applyNumberFormat="1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164" fontId="3" fillId="0" borderId="29" xfId="0" applyNumberFormat="1" applyFont="1" applyBorder="1" applyAlignment="1">
      <alignment horizontal="center" vertical="center"/>
    </xf>
    <xf numFmtId="3" fontId="4" fillId="0" borderId="3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0" fillId="0" borderId="0" xfId="0" applyAlignment="1">
      <alignment horizontal="right" vertical="center"/>
    </xf>
    <xf numFmtId="3" fontId="4" fillId="0" borderId="30" xfId="0" applyNumberFormat="1" applyFont="1" applyBorder="1" applyAlignment="1">
      <alignment horizontal="left" vertical="center"/>
    </xf>
    <xf numFmtId="3" fontId="4" fillId="0" borderId="31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left" vertical="center"/>
    </xf>
    <xf numFmtId="3" fontId="4" fillId="0" borderId="17" xfId="0" applyNumberFormat="1" applyFont="1" applyBorder="1" applyAlignment="1">
      <alignment horizontal="right" vertical="center"/>
    </xf>
    <xf numFmtId="3" fontId="4" fillId="0" borderId="34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69013</xdr:colOff>
      <xdr:row>0</xdr:row>
      <xdr:rowOff>73616</xdr:rowOff>
    </xdr:from>
    <xdr:ext cx="5694357" cy="881686"/>
    <xdr:pic>
      <xdr:nvPicPr>
        <xdr:cNvPr id="2" name="Afbeelding 1">
          <a:extLst>
            <a:ext uri="{FF2B5EF4-FFF2-40B4-BE49-F238E27FC236}">
              <a16:creationId xmlns:a16="http://schemas.microsoft.com/office/drawing/2014/main" id="{2CFA739A-DA94-4E3D-8A44-2F5EB1B67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13" y="73616"/>
          <a:ext cx="5694357" cy="881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FAE49-5F42-4EC9-B51B-C70990B4FC0A}">
  <sheetPr>
    <pageSetUpPr fitToPage="1"/>
  </sheetPr>
  <dimension ref="A1:AV93"/>
  <sheetViews>
    <sheetView showGridLines="0" showRowColHeaders="0" tabSelected="1" zoomScale="70" zoomScaleNormal="70" workbookViewId="0">
      <pane xSplit="1" topLeftCell="D1" activePane="topRight" state="frozen"/>
      <selection pane="topRight" activeCell="Z51" sqref="Z46:AA51"/>
    </sheetView>
  </sheetViews>
  <sheetFormatPr defaultRowHeight="15" x14ac:dyDescent="0.25"/>
  <cols>
    <col min="1" max="1" width="35.42578125" style="4" bestFit="1" customWidth="1"/>
    <col min="2" max="2" width="9.7109375" style="14" bestFit="1" customWidth="1"/>
    <col min="3" max="20" width="12.7109375" style="4" customWidth="1"/>
    <col min="21" max="33" width="24.28515625" style="4" customWidth="1"/>
    <col min="34" max="42" width="24.28515625" style="4" hidden="1" customWidth="1"/>
    <col min="43" max="45" width="9.28515625" style="4" hidden="1" customWidth="1"/>
    <col min="46" max="47" width="25.7109375" style="4" customWidth="1"/>
    <col min="48" max="48" width="25.7109375" style="50" customWidth="1"/>
    <col min="49" max="16384" width="9.140625" style="4"/>
  </cols>
  <sheetData>
    <row r="1" spans="1:48" ht="15.75" x14ac:dyDescent="0.25">
      <c r="A1" s="5"/>
      <c r="B1" s="63"/>
      <c r="C1" s="6"/>
      <c r="D1" s="6"/>
      <c r="E1" s="6"/>
      <c r="F1" s="6"/>
      <c r="G1" s="7"/>
      <c r="H1" s="64" t="s">
        <v>81</v>
      </c>
      <c r="I1" s="65"/>
      <c r="J1" s="65"/>
      <c r="K1" s="65"/>
      <c r="L1" s="65"/>
      <c r="M1" s="65"/>
      <c r="N1" s="66"/>
      <c r="O1" s="66"/>
      <c r="P1" s="67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2"/>
    </row>
    <row r="2" spans="1:48" ht="15.75" customHeight="1" x14ac:dyDescent="0.25">
      <c r="A2" s="8"/>
      <c r="G2" s="9"/>
      <c r="H2" s="68" t="s">
        <v>1</v>
      </c>
      <c r="I2" s="69"/>
      <c r="J2" s="69"/>
      <c r="K2" s="69"/>
      <c r="L2" s="69"/>
      <c r="M2" s="69"/>
      <c r="N2" s="69"/>
      <c r="O2" s="69"/>
      <c r="P2" s="70"/>
      <c r="Q2" s="8"/>
      <c r="AV2" s="61"/>
    </row>
    <row r="3" spans="1:48" ht="15.75" customHeight="1" x14ac:dyDescent="0.25">
      <c r="A3" s="8"/>
      <c r="G3" s="9"/>
      <c r="H3" s="68"/>
      <c r="I3" s="69"/>
      <c r="J3" s="69"/>
      <c r="K3" s="69"/>
      <c r="L3" s="69"/>
      <c r="M3" s="69"/>
      <c r="N3" s="69"/>
      <c r="O3" s="69"/>
      <c r="P3" s="70"/>
      <c r="Q3" s="8"/>
      <c r="AV3" s="61"/>
    </row>
    <row r="4" spans="1:48" ht="16.5" customHeight="1" x14ac:dyDescent="0.25">
      <c r="A4" s="8"/>
      <c r="G4" s="9"/>
      <c r="H4" s="68" t="s">
        <v>2</v>
      </c>
      <c r="I4" s="69"/>
      <c r="J4" s="69"/>
      <c r="K4" s="69"/>
      <c r="L4" s="69"/>
      <c r="M4" s="69"/>
      <c r="N4" s="69"/>
      <c r="O4" s="69"/>
      <c r="P4" s="70"/>
      <c r="Q4" s="8"/>
      <c r="AV4" s="61"/>
    </row>
    <row r="5" spans="1:48" ht="15.75" customHeight="1" thickBot="1" x14ac:dyDescent="0.3">
      <c r="A5" s="10"/>
      <c r="B5" s="60"/>
      <c r="C5" s="11"/>
      <c r="D5" s="11"/>
      <c r="E5" s="11"/>
      <c r="F5" s="11"/>
      <c r="G5" s="12"/>
      <c r="H5" s="71"/>
      <c r="I5" s="72"/>
      <c r="J5" s="72"/>
      <c r="K5" s="72"/>
      <c r="L5" s="72"/>
      <c r="M5" s="72"/>
      <c r="N5" s="72"/>
      <c r="O5" s="72"/>
      <c r="P5" s="73"/>
      <c r="Q5" s="10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59"/>
    </row>
    <row r="6" spans="1:48" ht="21.75" thickBot="1" x14ac:dyDescent="0.3">
      <c r="A6" s="46" t="s">
        <v>0</v>
      </c>
      <c r="B6" s="44">
        <v>45661</v>
      </c>
      <c r="C6" s="1">
        <v>45668</v>
      </c>
      <c r="D6" s="1">
        <v>45675</v>
      </c>
      <c r="E6" s="1">
        <v>45689</v>
      </c>
      <c r="F6" s="1">
        <v>45696</v>
      </c>
      <c r="G6" s="1">
        <v>45717</v>
      </c>
      <c r="H6" s="1">
        <v>45724</v>
      </c>
      <c r="I6" s="1">
        <v>45738</v>
      </c>
      <c r="J6" s="1">
        <v>45745</v>
      </c>
      <c r="K6" s="1">
        <v>45752</v>
      </c>
      <c r="L6" s="1">
        <v>45759</v>
      </c>
      <c r="M6" s="1">
        <v>45766</v>
      </c>
      <c r="N6" s="1">
        <v>45773</v>
      </c>
      <c r="O6" s="1">
        <v>45780</v>
      </c>
      <c r="P6" s="1">
        <v>45787</v>
      </c>
      <c r="Q6" s="1">
        <v>45794</v>
      </c>
      <c r="R6" s="1">
        <v>45801</v>
      </c>
      <c r="S6" s="1">
        <v>45808</v>
      </c>
      <c r="T6" s="1">
        <v>45814</v>
      </c>
      <c r="U6" s="1">
        <v>45822</v>
      </c>
      <c r="V6" s="1">
        <v>45829</v>
      </c>
      <c r="W6" s="1">
        <v>45836</v>
      </c>
      <c r="X6" s="1">
        <v>45850</v>
      </c>
      <c r="Y6" s="1">
        <v>45857</v>
      </c>
      <c r="Z6" s="1">
        <v>45864</v>
      </c>
      <c r="AA6" s="1">
        <v>45871</v>
      </c>
      <c r="AB6" s="1">
        <v>45878</v>
      </c>
      <c r="AC6" s="1">
        <v>45892</v>
      </c>
      <c r="AD6" s="1">
        <v>45899</v>
      </c>
      <c r="AE6" s="1">
        <v>45920</v>
      </c>
      <c r="AF6" s="1">
        <v>45927</v>
      </c>
      <c r="AG6" s="1">
        <v>45934</v>
      </c>
      <c r="AH6" s="1">
        <v>45941</v>
      </c>
      <c r="AI6" s="1">
        <v>45948</v>
      </c>
      <c r="AJ6" s="1">
        <v>45955</v>
      </c>
      <c r="AK6" s="1">
        <v>45962</v>
      </c>
      <c r="AL6" s="1">
        <v>45969</v>
      </c>
      <c r="AM6" s="1">
        <v>45976</v>
      </c>
      <c r="AN6" s="1">
        <v>45983</v>
      </c>
      <c r="AO6" s="1">
        <v>45990</v>
      </c>
      <c r="AP6" s="1">
        <v>45997</v>
      </c>
      <c r="AQ6" s="1">
        <v>46004</v>
      </c>
      <c r="AR6" s="1">
        <v>46011</v>
      </c>
      <c r="AS6" s="1">
        <v>46018</v>
      </c>
      <c r="AT6" s="2" t="s">
        <v>96</v>
      </c>
      <c r="AU6" s="3" t="s">
        <v>94</v>
      </c>
      <c r="AV6" s="58" t="s">
        <v>95</v>
      </c>
    </row>
    <row r="7" spans="1:48" ht="21" x14ac:dyDescent="0.25">
      <c r="A7" s="47" t="s">
        <v>4</v>
      </c>
      <c r="B7" s="27"/>
      <c r="C7" s="28">
        <v>5940</v>
      </c>
      <c r="D7" s="28"/>
      <c r="E7" s="28">
        <v>1690</v>
      </c>
      <c r="F7" s="28"/>
      <c r="G7" s="28"/>
      <c r="H7" s="28">
        <v>0</v>
      </c>
      <c r="I7" s="28">
        <v>0</v>
      </c>
      <c r="J7" s="28"/>
      <c r="K7" s="28">
        <v>2270</v>
      </c>
      <c r="L7" s="28">
        <v>9770</v>
      </c>
      <c r="M7" s="28">
        <v>14410</v>
      </c>
      <c r="N7" s="28"/>
      <c r="O7" s="28"/>
      <c r="P7" s="28">
        <v>10</v>
      </c>
      <c r="Q7" s="28"/>
      <c r="R7" s="28">
        <v>7980</v>
      </c>
      <c r="S7" s="28">
        <v>10910</v>
      </c>
      <c r="T7" s="28">
        <v>26370</v>
      </c>
      <c r="U7" s="28"/>
      <c r="V7" s="28"/>
      <c r="W7" s="28">
        <v>72570</v>
      </c>
      <c r="X7" s="28">
        <v>21740</v>
      </c>
      <c r="Y7" s="28">
        <v>10050</v>
      </c>
      <c r="Z7" s="28"/>
      <c r="AA7" s="28"/>
      <c r="AB7" s="28">
        <v>26080</v>
      </c>
      <c r="AC7" s="28"/>
      <c r="AD7" s="28"/>
      <c r="AE7" s="28">
        <v>12700</v>
      </c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1"/>
      <c r="AT7" s="19">
        <f t="shared" ref="AT7:AT38" si="0">SUM(B7:AS7)</f>
        <v>222490</v>
      </c>
      <c r="AU7" s="29">
        <f t="shared" ref="AU7:AU38" si="1">COUNT(B7:AS7)</f>
        <v>16</v>
      </c>
      <c r="AV7" s="15">
        <f t="shared" ref="AV7:AV38" si="2">AT7/AU7</f>
        <v>13905.625</v>
      </c>
    </row>
    <row r="8" spans="1:48" ht="21" x14ac:dyDescent="0.25">
      <c r="A8" s="49" t="s">
        <v>3</v>
      </c>
      <c r="B8" s="30"/>
      <c r="C8" s="31">
        <v>5940</v>
      </c>
      <c r="D8" s="31"/>
      <c r="E8" s="31">
        <v>2520</v>
      </c>
      <c r="F8" s="31"/>
      <c r="G8" s="31"/>
      <c r="H8" s="31">
        <v>0</v>
      </c>
      <c r="I8" s="31">
        <v>5380</v>
      </c>
      <c r="J8" s="31">
        <v>7990</v>
      </c>
      <c r="K8" s="31">
        <v>2750</v>
      </c>
      <c r="L8" s="31">
        <v>13800</v>
      </c>
      <c r="M8" s="31">
        <v>2570</v>
      </c>
      <c r="N8" s="31">
        <v>520</v>
      </c>
      <c r="O8" s="31">
        <v>13670</v>
      </c>
      <c r="P8" s="31">
        <v>13850</v>
      </c>
      <c r="Q8" s="31"/>
      <c r="R8" s="31"/>
      <c r="S8" s="31">
        <v>550</v>
      </c>
      <c r="T8" s="31">
        <v>23860</v>
      </c>
      <c r="U8" s="31"/>
      <c r="V8" s="31"/>
      <c r="W8" s="31">
        <v>35290</v>
      </c>
      <c r="X8" s="31">
        <v>10110</v>
      </c>
      <c r="Y8" s="31">
        <v>1000</v>
      </c>
      <c r="Z8" s="31"/>
      <c r="AA8" s="31">
        <v>4330</v>
      </c>
      <c r="AB8" s="31">
        <v>22140</v>
      </c>
      <c r="AC8" s="31"/>
      <c r="AD8" s="31"/>
      <c r="AE8" s="31">
        <v>11160</v>
      </c>
      <c r="AF8" s="31">
        <v>6970</v>
      </c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2"/>
      <c r="AT8" s="20">
        <f t="shared" si="0"/>
        <v>184400</v>
      </c>
      <c r="AU8" s="29">
        <f t="shared" si="1"/>
        <v>20</v>
      </c>
      <c r="AV8" s="16">
        <f t="shared" si="2"/>
        <v>9220</v>
      </c>
    </row>
    <row r="9" spans="1:48" ht="21" x14ac:dyDescent="0.25">
      <c r="A9" s="49" t="s">
        <v>14</v>
      </c>
      <c r="B9" s="30">
        <v>1890</v>
      </c>
      <c r="C9" s="31">
        <v>14840</v>
      </c>
      <c r="D9" s="31">
        <v>0</v>
      </c>
      <c r="E9" s="31">
        <v>2170</v>
      </c>
      <c r="F9" s="31">
        <v>1900</v>
      </c>
      <c r="G9" s="31">
        <v>50</v>
      </c>
      <c r="H9" s="31">
        <v>0</v>
      </c>
      <c r="I9" s="31"/>
      <c r="J9" s="31"/>
      <c r="K9" s="31">
        <v>540</v>
      </c>
      <c r="L9" s="31">
        <v>7930</v>
      </c>
      <c r="M9" s="31">
        <v>11550</v>
      </c>
      <c r="N9" s="31"/>
      <c r="O9" s="31">
        <v>42040</v>
      </c>
      <c r="P9" s="31">
        <v>7790</v>
      </c>
      <c r="Q9" s="31">
        <v>4930</v>
      </c>
      <c r="R9" s="31">
        <v>6510</v>
      </c>
      <c r="S9" s="31">
        <v>4940</v>
      </c>
      <c r="T9" s="31">
        <v>0</v>
      </c>
      <c r="U9" s="31">
        <v>3660</v>
      </c>
      <c r="V9" s="31">
        <v>2640</v>
      </c>
      <c r="W9" s="31">
        <v>32080</v>
      </c>
      <c r="X9" s="31">
        <v>5490</v>
      </c>
      <c r="Y9" s="31">
        <v>7190</v>
      </c>
      <c r="Z9" s="31">
        <v>6780</v>
      </c>
      <c r="AA9" s="31">
        <v>7580</v>
      </c>
      <c r="AB9" s="31"/>
      <c r="AC9" s="31"/>
      <c r="AD9" s="31"/>
      <c r="AE9" s="31">
        <v>3090</v>
      </c>
      <c r="AF9" s="31">
        <v>5080</v>
      </c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2"/>
      <c r="AT9" s="20">
        <f t="shared" si="0"/>
        <v>180670</v>
      </c>
      <c r="AU9" s="29">
        <f t="shared" si="1"/>
        <v>25</v>
      </c>
      <c r="AV9" s="16">
        <f t="shared" si="2"/>
        <v>7226.8</v>
      </c>
    </row>
    <row r="10" spans="1:48" ht="21" x14ac:dyDescent="0.25">
      <c r="A10" s="49" t="s">
        <v>12</v>
      </c>
      <c r="B10" s="30"/>
      <c r="C10" s="31"/>
      <c r="D10" s="31"/>
      <c r="E10" s="31"/>
      <c r="F10" s="31"/>
      <c r="G10" s="31"/>
      <c r="H10" s="31"/>
      <c r="I10" s="31">
        <v>3320</v>
      </c>
      <c r="J10" s="31">
        <v>7850</v>
      </c>
      <c r="K10" s="31">
        <v>2180</v>
      </c>
      <c r="L10" s="31">
        <v>1730</v>
      </c>
      <c r="M10" s="31">
        <v>7590</v>
      </c>
      <c r="N10" s="31">
        <v>0</v>
      </c>
      <c r="O10" s="31">
        <v>15320</v>
      </c>
      <c r="P10" s="31">
        <v>16270</v>
      </c>
      <c r="Q10" s="31"/>
      <c r="R10" s="31"/>
      <c r="S10" s="31"/>
      <c r="T10" s="31"/>
      <c r="U10" s="31"/>
      <c r="V10" s="31">
        <v>1150</v>
      </c>
      <c r="W10" s="31">
        <v>29350</v>
      </c>
      <c r="X10" s="31">
        <v>12450</v>
      </c>
      <c r="Y10" s="31">
        <v>13600</v>
      </c>
      <c r="Z10" s="31">
        <v>6440</v>
      </c>
      <c r="AA10" s="31">
        <v>7630</v>
      </c>
      <c r="AB10" s="31">
        <v>9430</v>
      </c>
      <c r="AC10" s="31">
        <v>6560</v>
      </c>
      <c r="AD10" s="31">
        <v>690</v>
      </c>
      <c r="AE10" s="31">
        <v>8870</v>
      </c>
      <c r="AF10" s="31">
        <v>6830</v>
      </c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2"/>
      <c r="AT10" s="20">
        <f t="shared" si="0"/>
        <v>157260</v>
      </c>
      <c r="AU10" s="29">
        <f t="shared" si="1"/>
        <v>19</v>
      </c>
      <c r="AV10" s="16">
        <f t="shared" si="2"/>
        <v>8276.8421052631584</v>
      </c>
    </row>
    <row r="11" spans="1:48" ht="21" x14ac:dyDescent="0.25">
      <c r="A11" s="49" t="s">
        <v>16</v>
      </c>
      <c r="B11" s="30">
        <v>0</v>
      </c>
      <c r="C11" s="31">
        <v>2890</v>
      </c>
      <c r="D11" s="31"/>
      <c r="E11" s="31">
        <v>3590</v>
      </c>
      <c r="F11" s="31">
        <v>0</v>
      </c>
      <c r="G11" s="31">
        <v>140</v>
      </c>
      <c r="H11" s="31">
        <v>40</v>
      </c>
      <c r="I11" s="31">
        <v>280</v>
      </c>
      <c r="J11" s="31">
        <v>5480</v>
      </c>
      <c r="K11" s="31">
        <v>6000</v>
      </c>
      <c r="L11" s="31">
        <v>10190</v>
      </c>
      <c r="M11" s="31">
        <v>2420</v>
      </c>
      <c r="N11" s="31">
        <v>1370</v>
      </c>
      <c r="O11" s="31">
        <v>13280</v>
      </c>
      <c r="P11" s="31">
        <v>0</v>
      </c>
      <c r="Q11" s="31">
        <v>6860</v>
      </c>
      <c r="R11" s="31">
        <v>7590</v>
      </c>
      <c r="S11" s="31">
        <v>4260</v>
      </c>
      <c r="T11" s="31">
        <v>1980</v>
      </c>
      <c r="U11" s="31"/>
      <c r="V11" s="31"/>
      <c r="W11" s="31">
        <v>17260</v>
      </c>
      <c r="X11" s="31">
        <v>2450</v>
      </c>
      <c r="Y11" s="31">
        <v>31440</v>
      </c>
      <c r="Z11" s="31">
        <v>6180</v>
      </c>
      <c r="AA11" s="31">
        <v>5070</v>
      </c>
      <c r="AB11" s="31"/>
      <c r="AC11" s="31">
        <v>2030</v>
      </c>
      <c r="AD11" s="31">
        <v>1300</v>
      </c>
      <c r="AE11" s="31">
        <v>5610</v>
      </c>
      <c r="AF11" s="31">
        <v>18600</v>
      </c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2"/>
      <c r="AT11" s="20">
        <f t="shared" si="0"/>
        <v>156310</v>
      </c>
      <c r="AU11" s="29">
        <f t="shared" si="1"/>
        <v>27</v>
      </c>
      <c r="AV11" s="16">
        <f t="shared" si="2"/>
        <v>5789.2592592592591</v>
      </c>
    </row>
    <row r="12" spans="1:48" ht="21" x14ac:dyDescent="0.25">
      <c r="A12" s="49" t="s">
        <v>7</v>
      </c>
      <c r="B12" s="30">
        <v>1610</v>
      </c>
      <c r="C12" s="31">
        <v>0</v>
      </c>
      <c r="D12" s="31">
        <v>0</v>
      </c>
      <c r="E12" s="31">
        <v>0</v>
      </c>
      <c r="F12" s="31">
        <v>0</v>
      </c>
      <c r="G12" s="31">
        <v>1710</v>
      </c>
      <c r="H12" s="31">
        <v>0</v>
      </c>
      <c r="I12" s="31">
        <v>970</v>
      </c>
      <c r="J12" s="31">
        <v>5610</v>
      </c>
      <c r="K12" s="31">
        <v>2820</v>
      </c>
      <c r="L12" s="31">
        <v>5110</v>
      </c>
      <c r="M12" s="31">
        <v>110</v>
      </c>
      <c r="N12" s="31">
        <v>7860</v>
      </c>
      <c r="O12" s="31">
        <v>15950</v>
      </c>
      <c r="P12" s="31">
        <v>12870</v>
      </c>
      <c r="Q12" s="31">
        <v>1900</v>
      </c>
      <c r="R12" s="31">
        <v>1760</v>
      </c>
      <c r="S12" s="31">
        <v>1060</v>
      </c>
      <c r="T12" s="31">
        <v>2640</v>
      </c>
      <c r="U12" s="31">
        <v>3030</v>
      </c>
      <c r="V12" s="31">
        <v>5000</v>
      </c>
      <c r="W12" s="31">
        <v>26650</v>
      </c>
      <c r="X12" s="31">
        <v>20310</v>
      </c>
      <c r="Y12" s="31"/>
      <c r="Z12" s="31"/>
      <c r="AA12" s="31"/>
      <c r="AB12" s="31"/>
      <c r="AC12" s="31">
        <v>2270</v>
      </c>
      <c r="AD12" s="31">
        <v>5050</v>
      </c>
      <c r="AE12" s="31">
        <v>10960</v>
      </c>
      <c r="AF12" s="31">
        <v>6180</v>
      </c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2"/>
      <c r="AT12" s="20">
        <f t="shared" si="0"/>
        <v>141430</v>
      </c>
      <c r="AU12" s="29">
        <f t="shared" si="1"/>
        <v>27</v>
      </c>
      <c r="AV12" s="16">
        <f t="shared" si="2"/>
        <v>5238.1481481481478</v>
      </c>
    </row>
    <row r="13" spans="1:48" ht="21" x14ac:dyDescent="0.25">
      <c r="A13" s="49" t="s">
        <v>26</v>
      </c>
      <c r="B13" s="30"/>
      <c r="C13" s="31">
        <v>1910</v>
      </c>
      <c r="D13" s="31"/>
      <c r="E13" s="31">
        <v>1540</v>
      </c>
      <c r="F13" s="31"/>
      <c r="G13" s="31"/>
      <c r="H13" s="31">
        <v>10</v>
      </c>
      <c r="I13" s="31"/>
      <c r="J13" s="31">
        <v>5700</v>
      </c>
      <c r="K13" s="31"/>
      <c r="L13" s="31"/>
      <c r="M13" s="31">
        <v>5140</v>
      </c>
      <c r="N13" s="31"/>
      <c r="O13" s="31"/>
      <c r="P13" s="31">
        <v>1080</v>
      </c>
      <c r="Q13" s="31"/>
      <c r="R13" s="31"/>
      <c r="S13" s="31"/>
      <c r="T13" s="31">
        <v>7510</v>
      </c>
      <c r="U13" s="31"/>
      <c r="V13" s="31">
        <v>2760</v>
      </c>
      <c r="W13" s="31">
        <v>70190</v>
      </c>
      <c r="X13" s="31"/>
      <c r="Y13" s="31">
        <v>20750</v>
      </c>
      <c r="Z13" s="31"/>
      <c r="AA13" s="31"/>
      <c r="AB13" s="31"/>
      <c r="AC13" s="31"/>
      <c r="AD13" s="31"/>
      <c r="AE13" s="31">
        <v>3130</v>
      </c>
      <c r="AF13" s="31">
        <v>7710</v>
      </c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2"/>
      <c r="AT13" s="20">
        <f t="shared" si="0"/>
        <v>127430</v>
      </c>
      <c r="AU13" s="29">
        <f t="shared" si="1"/>
        <v>12</v>
      </c>
      <c r="AV13" s="16">
        <f t="shared" si="2"/>
        <v>10619.166666666666</v>
      </c>
    </row>
    <row r="14" spans="1:48" ht="21" x14ac:dyDescent="0.25">
      <c r="A14" s="49" t="s">
        <v>5</v>
      </c>
      <c r="B14" s="30"/>
      <c r="C14" s="31"/>
      <c r="D14" s="31"/>
      <c r="E14" s="31">
        <v>0</v>
      </c>
      <c r="F14" s="31"/>
      <c r="G14" s="31"/>
      <c r="H14" s="31">
        <v>0</v>
      </c>
      <c r="I14" s="31">
        <v>4230</v>
      </c>
      <c r="J14" s="31">
        <v>5120</v>
      </c>
      <c r="K14" s="31">
        <v>1550</v>
      </c>
      <c r="L14" s="31">
        <v>33200</v>
      </c>
      <c r="M14" s="31">
        <v>2910</v>
      </c>
      <c r="N14" s="31"/>
      <c r="O14" s="31">
        <v>5900</v>
      </c>
      <c r="P14" s="31">
        <v>3860</v>
      </c>
      <c r="Q14" s="31"/>
      <c r="R14" s="31">
        <v>5930</v>
      </c>
      <c r="S14" s="31">
        <v>40</v>
      </c>
      <c r="T14" s="31">
        <v>24490</v>
      </c>
      <c r="U14" s="31"/>
      <c r="V14" s="31"/>
      <c r="W14" s="31">
        <v>11120</v>
      </c>
      <c r="X14" s="31">
        <v>990</v>
      </c>
      <c r="Y14" s="31">
        <v>6010</v>
      </c>
      <c r="Z14" s="31"/>
      <c r="AA14" s="31"/>
      <c r="AB14" s="31"/>
      <c r="AC14" s="31"/>
      <c r="AD14" s="31">
        <v>4500</v>
      </c>
      <c r="AE14" s="31">
        <v>2890</v>
      </c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2"/>
      <c r="AT14" s="20">
        <f t="shared" si="0"/>
        <v>112740</v>
      </c>
      <c r="AU14" s="29">
        <f t="shared" si="1"/>
        <v>17</v>
      </c>
      <c r="AV14" s="16">
        <f t="shared" si="2"/>
        <v>6631.7647058823532</v>
      </c>
    </row>
    <row r="15" spans="1:48" ht="21" x14ac:dyDescent="0.25">
      <c r="A15" s="49" t="s">
        <v>44</v>
      </c>
      <c r="B15" s="30"/>
      <c r="C15" s="31"/>
      <c r="D15" s="31"/>
      <c r="E15" s="31">
        <v>0</v>
      </c>
      <c r="F15" s="31"/>
      <c r="G15" s="31"/>
      <c r="H15" s="31">
        <v>0</v>
      </c>
      <c r="I15" s="31">
        <v>21240</v>
      </c>
      <c r="J15" s="31"/>
      <c r="K15" s="31">
        <v>1050</v>
      </c>
      <c r="L15" s="31">
        <v>17520</v>
      </c>
      <c r="M15" s="31">
        <v>11990</v>
      </c>
      <c r="N15" s="31"/>
      <c r="O15" s="31"/>
      <c r="P15" s="31">
        <v>20</v>
      </c>
      <c r="Q15" s="31">
        <v>4150</v>
      </c>
      <c r="R15" s="31">
        <v>750</v>
      </c>
      <c r="S15" s="31">
        <v>1600</v>
      </c>
      <c r="T15" s="31">
        <v>22160</v>
      </c>
      <c r="U15" s="31"/>
      <c r="V15" s="31"/>
      <c r="W15" s="31">
        <v>11000</v>
      </c>
      <c r="X15" s="31">
        <v>6860</v>
      </c>
      <c r="Y15" s="31">
        <v>7240</v>
      </c>
      <c r="Z15" s="31"/>
      <c r="AA15" s="31"/>
      <c r="AB15" s="31"/>
      <c r="AC15" s="31">
        <v>2740</v>
      </c>
      <c r="AD15" s="31"/>
      <c r="AE15" s="31">
        <v>1960</v>
      </c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2"/>
      <c r="AT15" s="20">
        <f t="shared" si="0"/>
        <v>110280</v>
      </c>
      <c r="AU15" s="29">
        <f t="shared" si="1"/>
        <v>16</v>
      </c>
      <c r="AV15" s="16">
        <f t="shared" si="2"/>
        <v>6892.5</v>
      </c>
    </row>
    <row r="16" spans="1:48" ht="21" x14ac:dyDescent="0.25">
      <c r="A16" s="49" t="s">
        <v>15</v>
      </c>
      <c r="B16" s="30"/>
      <c r="C16" s="31">
        <v>10380</v>
      </c>
      <c r="D16" s="31"/>
      <c r="E16" s="31">
        <v>600</v>
      </c>
      <c r="F16" s="31"/>
      <c r="G16" s="31"/>
      <c r="H16" s="31">
        <v>0</v>
      </c>
      <c r="I16" s="31"/>
      <c r="J16" s="31"/>
      <c r="K16" s="31"/>
      <c r="L16" s="31"/>
      <c r="M16" s="31">
        <v>8850</v>
      </c>
      <c r="N16" s="31">
        <v>3180</v>
      </c>
      <c r="O16" s="31"/>
      <c r="P16" s="31">
        <v>10090</v>
      </c>
      <c r="Q16" s="31"/>
      <c r="R16" s="31"/>
      <c r="S16" s="31"/>
      <c r="T16" s="31">
        <v>4140</v>
      </c>
      <c r="U16" s="31">
        <v>4080</v>
      </c>
      <c r="V16" s="31">
        <v>3520</v>
      </c>
      <c r="W16" s="31">
        <v>41150</v>
      </c>
      <c r="X16" s="31">
        <v>4920</v>
      </c>
      <c r="Y16" s="31">
        <v>3900</v>
      </c>
      <c r="Z16" s="31"/>
      <c r="AA16" s="31"/>
      <c r="AB16" s="31"/>
      <c r="AC16" s="31"/>
      <c r="AD16" s="31"/>
      <c r="AE16" s="31">
        <v>3060</v>
      </c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2"/>
      <c r="AT16" s="20">
        <f t="shared" si="0"/>
        <v>97870</v>
      </c>
      <c r="AU16" s="29">
        <f t="shared" si="1"/>
        <v>13</v>
      </c>
      <c r="AV16" s="16">
        <f t="shared" si="2"/>
        <v>7528.4615384615381</v>
      </c>
    </row>
    <row r="17" spans="1:48" ht="21" x14ac:dyDescent="0.25">
      <c r="A17" s="49" t="s">
        <v>27</v>
      </c>
      <c r="B17" s="30"/>
      <c r="C17" s="31">
        <v>5810</v>
      </c>
      <c r="D17" s="31"/>
      <c r="E17" s="31">
        <v>1720</v>
      </c>
      <c r="F17" s="31"/>
      <c r="G17" s="31"/>
      <c r="H17" s="31">
        <v>0</v>
      </c>
      <c r="I17" s="31"/>
      <c r="J17" s="31">
        <v>6120</v>
      </c>
      <c r="K17" s="31"/>
      <c r="L17" s="31"/>
      <c r="M17" s="31">
        <v>4250</v>
      </c>
      <c r="N17" s="31"/>
      <c r="O17" s="31"/>
      <c r="P17" s="31">
        <v>0</v>
      </c>
      <c r="Q17" s="31"/>
      <c r="R17" s="31"/>
      <c r="S17" s="31"/>
      <c r="T17" s="31">
        <v>19140</v>
      </c>
      <c r="U17" s="31"/>
      <c r="V17" s="31">
        <v>710</v>
      </c>
      <c r="W17" s="31">
        <v>46810</v>
      </c>
      <c r="X17" s="31"/>
      <c r="Y17" s="31">
        <v>10920</v>
      </c>
      <c r="Z17" s="31"/>
      <c r="AA17" s="31"/>
      <c r="AB17" s="31"/>
      <c r="AC17" s="31"/>
      <c r="AD17" s="31"/>
      <c r="AE17" s="31">
        <v>1280</v>
      </c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2"/>
      <c r="AT17" s="20">
        <f t="shared" si="0"/>
        <v>96760</v>
      </c>
      <c r="AU17" s="29">
        <f t="shared" si="1"/>
        <v>11</v>
      </c>
      <c r="AV17" s="16">
        <f t="shared" si="2"/>
        <v>8796.363636363636</v>
      </c>
    </row>
    <row r="18" spans="1:48" ht="21" x14ac:dyDescent="0.25">
      <c r="A18" s="49" t="s">
        <v>25</v>
      </c>
      <c r="B18" s="30">
        <v>0</v>
      </c>
      <c r="C18" s="31">
        <v>0</v>
      </c>
      <c r="D18" s="31"/>
      <c r="E18" s="31">
        <v>0</v>
      </c>
      <c r="F18" s="31">
        <v>0</v>
      </c>
      <c r="G18" s="31">
        <v>100</v>
      </c>
      <c r="H18" s="31">
        <v>0</v>
      </c>
      <c r="I18" s="31"/>
      <c r="J18" s="31"/>
      <c r="K18" s="31">
        <v>90</v>
      </c>
      <c r="L18" s="31">
        <v>2360</v>
      </c>
      <c r="M18" s="31">
        <v>9260</v>
      </c>
      <c r="N18" s="31">
        <v>20</v>
      </c>
      <c r="O18" s="31">
        <v>2330</v>
      </c>
      <c r="P18" s="31">
        <v>1960</v>
      </c>
      <c r="Q18" s="31">
        <v>0</v>
      </c>
      <c r="R18" s="31">
        <v>2080</v>
      </c>
      <c r="S18" s="31">
        <v>2260</v>
      </c>
      <c r="T18" s="31">
        <v>3940</v>
      </c>
      <c r="U18" s="31">
        <v>1830</v>
      </c>
      <c r="V18" s="31">
        <v>3410</v>
      </c>
      <c r="W18" s="31"/>
      <c r="X18" s="31"/>
      <c r="Y18" s="31">
        <v>4110</v>
      </c>
      <c r="Z18" s="31">
        <v>4560</v>
      </c>
      <c r="AA18" s="31">
        <v>3850</v>
      </c>
      <c r="AB18" s="31">
        <v>9180</v>
      </c>
      <c r="AC18" s="31">
        <v>1630</v>
      </c>
      <c r="AD18" s="31">
        <v>7140</v>
      </c>
      <c r="AE18" s="31">
        <v>5610</v>
      </c>
      <c r="AF18" s="31">
        <v>5900</v>
      </c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2"/>
      <c r="AT18" s="20">
        <f t="shared" si="0"/>
        <v>71620</v>
      </c>
      <c r="AU18" s="29">
        <f t="shared" si="1"/>
        <v>26</v>
      </c>
      <c r="AV18" s="16">
        <f t="shared" si="2"/>
        <v>2754.6153846153848</v>
      </c>
    </row>
    <row r="19" spans="1:48" ht="21" x14ac:dyDescent="0.25">
      <c r="A19" s="49" t="s">
        <v>22</v>
      </c>
      <c r="B19" s="30"/>
      <c r="C19" s="31">
        <v>2410</v>
      </c>
      <c r="D19" s="31"/>
      <c r="E19" s="31">
        <v>2040</v>
      </c>
      <c r="F19" s="31"/>
      <c r="G19" s="31"/>
      <c r="H19" s="31">
        <v>0</v>
      </c>
      <c r="I19" s="31">
        <v>760</v>
      </c>
      <c r="J19" s="31">
        <v>3630</v>
      </c>
      <c r="K19" s="31"/>
      <c r="L19" s="31"/>
      <c r="M19" s="31">
        <v>4480</v>
      </c>
      <c r="N19" s="31">
        <v>7120</v>
      </c>
      <c r="O19" s="31"/>
      <c r="P19" s="31"/>
      <c r="Q19" s="31"/>
      <c r="R19" s="31"/>
      <c r="S19" s="31"/>
      <c r="T19" s="31"/>
      <c r="U19" s="31"/>
      <c r="V19" s="31"/>
      <c r="W19" s="31">
        <v>12150</v>
      </c>
      <c r="X19" s="31"/>
      <c r="Y19" s="31"/>
      <c r="Z19" s="31"/>
      <c r="AA19" s="31"/>
      <c r="AB19" s="31">
        <v>0</v>
      </c>
      <c r="AC19" s="31"/>
      <c r="AD19" s="31">
        <v>2160</v>
      </c>
      <c r="AE19" s="31">
        <v>8780</v>
      </c>
      <c r="AF19" s="31">
        <v>13510</v>
      </c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2"/>
      <c r="AT19" s="20">
        <f t="shared" si="0"/>
        <v>57040</v>
      </c>
      <c r="AU19" s="29">
        <f t="shared" si="1"/>
        <v>12</v>
      </c>
      <c r="AV19" s="16">
        <f t="shared" si="2"/>
        <v>4753.333333333333</v>
      </c>
    </row>
    <row r="20" spans="1:48" ht="21" x14ac:dyDescent="0.25">
      <c r="A20" s="49" t="s">
        <v>10</v>
      </c>
      <c r="B20" s="30"/>
      <c r="C20" s="31"/>
      <c r="D20" s="31"/>
      <c r="E20" s="31"/>
      <c r="F20" s="31"/>
      <c r="G20" s="31"/>
      <c r="H20" s="31"/>
      <c r="I20" s="31"/>
      <c r="J20" s="31"/>
      <c r="K20" s="31">
        <v>4340</v>
      </c>
      <c r="L20" s="31">
        <v>3800</v>
      </c>
      <c r="M20" s="31">
        <v>670</v>
      </c>
      <c r="N20" s="31">
        <v>1060</v>
      </c>
      <c r="O20" s="31">
        <v>1490</v>
      </c>
      <c r="P20" s="31">
        <v>0</v>
      </c>
      <c r="Q20" s="31">
        <v>0</v>
      </c>
      <c r="R20" s="31">
        <v>660</v>
      </c>
      <c r="S20" s="31">
        <v>9010</v>
      </c>
      <c r="T20" s="31"/>
      <c r="U20" s="31"/>
      <c r="V20" s="31"/>
      <c r="W20" s="31"/>
      <c r="X20" s="31">
        <v>5550</v>
      </c>
      <c r="Y20" s="31">
        <v>3410</v>
      </c>
      <c r="Z20" s="31">
        <v>7510</v>
      </c>
      <c r="AA20" s="31">
        <v>6670</v>
      </c>
      <c r="AB20" s="31"/>
      <c r="AC20" s="31"/>
      <c r="AD20" s="31"/>
      <c r="AE20" s="31">
        <v>6400</v>
      </c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2"/>
      <c r="AT20" s="20">
        <f t="shared" si="0"/>
        <v>50570</v>
      </c>
      <c r="AU20" s="29">
        <f t="shared" si="1"/>
        <v>14</v>
      </c>
      <c r="AV20" s="16">
        <f t="shared" si="2"/>
        <v>3612.1428571428573</v>
      </c>
    </row>
    <row r="21" spans="1:48" ht="21" x14ac:dyDescent="0.25">
      <c r="A21" s="49" t="s">
        <v>33</v>
      </c>
      <c r="B21" s="30"/>
      <c r="C21" s="31"/>
      <c r="D21" s="31"/>
      <c r="E21" s="31">
        <v>990</v>
      </c>
      <c r="F21" s="31"/>
      <c r="G21" s="31"/>
      <c r="H21" s="31"/>
      <c r="I21" s="31"/>
      <c r="J21" s="31"/>
      <c r="K21" s="31">
        <v>2790</v>
      </c>
      <c r="L21" s="31">
        <v>0</v>
      </c>
      <c r="M21" s="31"/>
      <c r="N21" s="31"/>
      <c r="O21" s="31">
        <v>3200</v>
      </c>
      <c r="P21" s="31">
        <v>2010</v>
      </c>
      <c r="Q21" s="31">
        <v>0</v>
      </c>
      <c r="R21" s="31">
        <v>5320</v>
      </c>
      <c r="S21" s="31">
        <v>180</v>
      </c>
      <c r="T21" s="31"/>
      <c r="U21" s="31">
        <v>4740</v>
      </c>
      <c r="V21" s="31">
        <v>820</v>
      </c>
      <c r="W21" s="31"/>
      <c r="X21" s="31"/>
      <c r="Y21" s="31">
        <v>5450</v>
      </c>
      <c r="Z21" s="31">
        <v>6860</v>
      </c>
      <c r="AA21" s="31">
        <v>3190</v>
      </c>
      <c r="AB21" s="31"/>
      <c r="AC21" s="31">
        <v>1970</v>
      </c>
      <c r="AD21" s="31">
        <v>2880</v>
      </c>
      <c r="AE21" s="31">
        <v>9100</v>
      </c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2"/>
      <c r="AT21" s="20">
        <f t="shared" si="0"/>
        <v>49500</v>
      </c>
      <c r="AU21" s="29">
        <f t="shared" si="1"/>
        <v>16</v>
      </c>
      <c r="AV21" s="16">
        <f t="shared" si="2"/>
        <v>3093.75</v>
      </c>
    </row>
    <row r="22" spans="1:48" ht="21" x14ac:dyDescent="0.25">
      <c r="A22" s="49" t="s">
        <v>8</v>
      </c>
      <c r="B22" s="30"/>
      <c r="C22" s="31"/>
      <c r="D22" s="31"/>
      <c r="E22" s="31"/>
      <c r="F22" s="31"/>
      <c r="G22" s="31"/>
      <c r="H22" s="31"/>
      <c r="I22" s="31"/>
      <c r="J22" s="31">
        <v>1960</v>
      </c>
      <c r="K22" s="31">
        <v>280</v>
      </c>
      <c r="L22" s="31">
        <v>0</v>
      </c>
      <c r="M22" s="31">
        <v>2730</v>
      </c>
      <c r="N22" s="31"/>
      <c r="O22" s="31">
        <v>2500</v>
      </c>
      <c r="P22" s="31">
        <v>0</v>
      </c>
      <c r="Q22" s="31">
        <v>1390</v>
      </c>
      <c r="R22" s="31">
        <v>2920</v>
      </c>
      <c r="S22" s="31">
        <v>910</v>
      </c>
      <c r="T22" s="31">
        <v>0</v>
      </c>
      <c r="U22" s="31"/>
      <c r="V22" s="31"/>
      <c r="W22" s="31">
        <v>4480</v>
      </c>
      <c r="X22" s="31"/>
      <c r="Y22" s="31"/>
      <c r="Z22" s="31">
        <v>5150</v>
      </c>
      <c r="AA22" s="31">
        <v>1260</v>
      </c>
      <c r="AB22" s="31"/>
      <c r="AC22" s="31">
        <v>3400</v>
      </c>
      <c r="AD22" s="31">
        <v>0</v>
      </c>
      <c r="AE22" s="31">
        <v>8360</v>
      </c>
      <c r="AF22" s="31">
        <v>5300</v>
      </c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2"/>
      <c r="AT22" s="20">
        <f t="shared" si="0"/>
        <v>40640</v>
      </c>
      <c r="AU22" s="29">
        <f t="shared" si="1"/>
        <v>17</v>
      </c>
      <c r="AV22" s="16">
        <f t="shared" si="2"/>
        <v>2390.5882352941176</v>
      </c>
    </row>
    <row r="23" spans="1:48" ht="21" x14ac:dyDescent="0.25">
      <c r="A23" s="49" t="s">
        <v>9</v>
      </c>
      <c r="B23" s="30"/>
      <c r="C23" s="31">
        <v>0</v>
      </c>
      <c r="D23" s="31"/>
      <c r="E23" s="31"/>
      <c r="F23" s="31"/>
      <c r="G23" s="31"/>
      <c r="H23" s="31">
        <v>0</v>
      </c>
      <c r="I23" s="31"/>
      <c r="J23" s="31">
        <v>2560</v>
      </c>
      <c r="K23" s="31">
        <v>450</v>
      </c>
      <c r="L23" s="31">
        <v>7930</v>
      </c>
      <c r="M23" s="31">
        <v>220</v>
      </c>
      <c r="N23" s="31">
        <v>20</v>
      </c>
      <c r="O23" s="31"/>
      <c r="P23" s="31">
        <v>1580</v>
      </c>
      <c r="Q23" s="31">
        <v>0</v>
      </c>
      <c r="R23" s="31">
        <v>990</v>
      </c>
      <c r="S23" s="31">
        <v>0</v>
      </c>
      <c r="T23" s="31">
        <v>140</v>
      </c>
      <c r="U23" s="31"/>
      <c r="V23" s="31"/>
      <c r="W23" s="31">
        <v>12070</v>
      </c>
      <c r="X23" s="31"/>
      <c r="Y23" s="31">
        <v>2200</v>
      </c>
      <c r="Z23" s="31">
        <v>1190</v>
      </c>
      <c r="AA23" s="31">
        <v>2460</v>
      </c>
      <c r="AB23" s="31">
        <v>2100</v>
      </c>
      <c r="AC23" s="31"/>
      <c r="AD23" s="31"/>
      <c r="AE23" s="31">
        <v>1060</v>
      </c>
      <c r="AF23" s="31">
        <v>5240</v>
      </c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2"/>
      <c r="AT23" s="20">
        <f t="shared" si="0"/>
        <v>40210</v>
      </c>
      <c r="AU23" s="29">
        <f t="shared" si="1"/>
        <v>19</v>
      </c>
      <c r="AV23" s="16">
        <f t="shared" si="2"/>
        <v>2116.3157894736842</v>
      </c>
    </row>
    <row r="24" spans="1:48" ht="21" x14ac:dyDescent="0.25">
      <c r="A24" s="49" t="s">
        <v>11</v>
      </c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>
        <v>2250</v>
      </c>
      <c r="N24" s="31">
        <v>6450</v>
      </c>
      <c r="O24" s="31"/>
      <c r="P24" s="31">
        <v>11010</v>
      </c>
      <c r="Q24" s="31"/>
      <c r="R24" s="31"/>
      <c r="S24" s="31"/>
      <c r="T24" s="31"/>
      <c r="U24" s="31"/>
      <c r="V24" s="31"/>
      <c r="W24" s="31"/>
      <c r="X24" s="31">
        <v>7060</v>
      </c>
      <c r="Y24" s="31">
        <v>2760</v>
      </c>
      <c r="Z24" s="31"/>
      <c r="AA24" s="31"/>
      <c r="AB24" s="31"/>
      <c r="AC24" s="31"/>
      <c r="AD24" s="31"/>
      <c r="AE24" s="31">
        <v>7340</v>
      </c>
      <c r="AF24" s="31">
        <v>3250</v>
      </c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2"/>
      <c r="AT24" s="20">
        <f t="shared" si="0"/>
        <v>40120</v>
      </c>
      <c r="AU24" s="29">
        <f t="shared" si="1"/>
        <v>7</v>
      </c>
      <c r="AV24" s="16">
        <f t="shared" si="2"/>
        <v>5731.4285714285716</v>
      </c>
    </row>
    <row r="25" spans="1:48" ht="21" x14ac:dyDescent="0.25">
      <c r="A25" s="49" t="s">
        <v>6</v>
      </c>
      <c r="B25" s="30"/>
      <c r="C25" s="31">
        <v>3070</v>
      </c>
      <c r="D25" s="31"/>
      <c r="E25" s="31"/>
      <c r="F25" s="31"/>
      <c r="G25" s="31"/>
      <c r="H25" s="31">
        <v>0</v>
      </c>
      <c r="I25" s="31"/>
      <c r="J25" s="31">
        <v>1670</v>
      </c>
      <c r="K25" s="31"/>
      <c r="L25" s="31">
        <v>4740</v>
      </c>
      <c r="M25" s="31"/>
      <c r="N25" s="31"/>
      <c r="O25" s="31"/>
      <c r="P25" s="31">
        <v>0</v>
      </c>
      <c r="Q25" s="31"/>
      <c r="R25" s="31"/>
      <c r="S25" s="31"/>
      <c r="T25" s="31"/>
      <c r="U25" s="31"/>
      <c r="V25" s="31"/>
      <c r="W25" s="31">
        <v>11980</v>
      </c>
      <c r="X25" s="31"/>
      <c r="Y25" s="31">
        <v>3130</v>
      </c>
      <c r="Z25" s="31">
        <v>1840</v>
      </c>
      <c r="AA25" s="31"/>
      <c r="AB25" s="31">
        <v>3000</v>
      </c>
      <c r="AC25" s="31"/>
      <c r="AD25" s="31"/>
      <c r="AE25" s="31">
        <v>5490</v>
      </c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2"/>
      <c r="AT25" s="20">
        <f t="shared" si="0"/>
        <v>34920</v>
      </c>
      <c r="AU25" s="29">
        <f t="shared" si="1"/>
        <v>10</v>
      </c>
      <c r="AV25" s="16">
        <f t="shared" si="2"/>
        <v>3492</v>
      </c>
    </row>
    <row r="26" spans="1:48" ht="21" x14ac:dyDescent="0.25">
      <c r="A26" s="49" t="s">
        <v>43</v>
      </c>
      <c r="B26" s="30"/>
      <c r="C26" s="31">
        <v>1480</v>
      </c>
      <c r="D26" s="31">
        <v>0</v>
      </c>
      <c r="E26" s="31">
        <v>0</v>
      </c>
      <c r="F26" s="31">
        <v>0</v>
      </c>
      <c r="G26" s="31">
        <v>110</v>
      </c>
      <c r="H26" s="31">
        <v>0</v>
      </c>
      <c r="I26" s="31"/>
      <c r="J26" s="31"/>
      <c r="K26" s="31"/>
      <c r="L26" s="31"/>
      <c r="M26" s="31">
        <v>100</v>
      </c>
      <c r="N26" s="31"/>
      <c r="O26" s="31"/>
      <c r="P26" s="31"/>
      <c r="Q26" s="31"/>
      <c r="R26" s="31"/>
      <c r="S26" s="31">
        <v>180</v>
      </c>
      <c r="T26" s="31">
        <v>600</v>
      </c>
      <c r="U26" s="31">
        <v>2930</v>
      </c>
      <c r="V26" s="31">
        <v>0</v>
      </c>
      <c r="W26" s="31">
        <v>8660</v>
      </c>
      <c r="X26" s="31"/>
      <c r="Y26" s="31">
        <v>5340</v>
      </c>
      <c r="Z26" s="31"/>
      <c r="AA26" s="31">
        <v>1360</v>
      </c>
      <c r="AB26" s="31">
        <v>6160</v>
      </c>
      <c r="AC26" s="31">
        <v>800</v>
      </c>
      <c r="AD26" s="31">
        <v>740</v>
      </c>
      <c r="AE26" s="31">
        <v>1990</v>
      </c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2"/>
      <c r="AT26" s="20">
        <f t="shared" si="0"/>
        <v>30450</v>
      </c>
      <c r="AU26" s="29">
        <f t="shared" si="1"/>
        <v>18</v>
      </c>
      <c r="AV26" s="16">
        <f t="shared" si="2"/>
        <v>1691.6666666666667</v>
      </c>
    </row>
    <row r="27" spans="1:48" ht="21" x14ac:dyDescent="0.25">
      <c r="A27" s="49" t="s">
        <v>23</v>
      </c>
      <c r="B27" s="30"/>
      <c r="C27" s="31">
        <v>1810</v>
      </c>
      <c r="D27" s="31"/>
      <c r="E27" s="31">
        <v>0</v>
      </c>
      <c r="F27" s="31"/>
      <c r="G27" s="31"/>
      <c r="H27" s="31">
        <v>0</v>
      </c>
      <c r="I27" s="31">
        <v>1160</v>
      </c>
      <c r="J27" s="31">
        <v>1940</v>
      </c>
      <c r="K27" s="31"/>
      <c r="L27" s="31">
        <v>5960</v>
      </c>
      <c r="M27" s="31">
        <v>0</v>
      </c>
      <c r="N27" s="31">
        <v>0</v>
      </c>
      <c r="O27" s="31"/>
      <c r="P27" s="31"/>
      <c r="Q27" s="31"/>
      <c r="R27" s="31"/>
      <c r="S27" s="31"/>
      <c r="T27" s="31">
        <v>0</v>
      </c>
      <c r="U27" s="31"/>
      <c r="V27" s="31"/>
      <c r="W27" s="31">
        <v>4200</v>
      </c>
      <c r="X27" s="31"/>
      <c r="Y27" s="31"/>
      <c r="Z27" s="31"/>
      <c r="AA27" s="31"/>
      <c r="AB27" s="31">
        <v>3900</v>
      </c>
      <c r="AC27" s="31"/>
      <c r="AD27" s="31">
        <v>1350</v>
      </c>
      <c r="AE27" s="31">
        <v>5940</v>
      </c>
      <c r="AF27" s="31">
        <v>2890</v>
      </c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2"/>
      <c r="AT27" s="20">
        <f t="shared" si="0"/>
        <v>29150</v>
      </c>
      <c r="AU27" s="29">
        <f t="shared" si="1"/>
        <v>14</v>
      </c>
      <c r="AV27" s="16">
        <f t="shared" si="2"/>
        <v>2082.1428571428573</v>
      </c>
    </row>
    <row r="28" spans="1:48" ht="21" x14ac:dyDescent="0.25">
      <c r="A28" s="49" t="s">
        <v>19</v>
      </c>
      <c r="B28" s="30">
        <v>0</v>
      </c>
      <c r="C28" s="31"/>
      <c r="D28" s="31">
        <v>0</v>
      </c>
      <c r="E28" s="31"/>
      <c r="F28" s="31">
        <v>0</v>
      </c>
      <c r="G28" s="31">
        <v>450</v>
      </c>
      <c r="H28" s="31"/>
      <c r="I28" s="31"/>
      <c r="J28" s="31"/>
      <c r="K28" s="31">
        <v>1330</v>
      </c>
      <c r="L28" s="31"/>
      <c r="M28" s="31"/>
      <c r="N28" s="31"/>
      <c r="O28" s="31"/>
      <c r="P28" s="31"/>
      <c r="Q28" s="31">
        <v>2300</v>
      </c>
      <c r="R28" s="31">
        <v>340</v>
      </c>
      <c r="S28" s="31">
        <v>1230</v>
      </c>
      <c r="T28" s="31"/>
      <c r="U28" s="31"/>
      <c r="V28" s="31"/>
      <c r="W28" s="31"/>
      <c r="X28" s="31"/>
      <c r="Y28" s="31">
        <v>9110</v>
      </c>
      <c r="Z28" s="31">
        <v>4160</v>
      </c>
      <c r="AA28" s="31">
        <v>2770</v>
      </c>
      <c r="AB28" s="31"/>
      <c r="AC28" s="31">
        <v>380</v>
      </c>
      <c r="AD28" s="31">
        <v>0</v>
      </c>
      <c r="AE28" s="31">
        <v>1990</v>
      </c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2"/>
      <c r="AT28" s="20">
        <f t="shared" si="0"/>
        <v>24060</v>
      </c>
      <c r="AU28" s="29">
        <f t="shared" si="1"/>
        <v>14</v>
      </c>
      <c r="AV28" s="16">
        <f t="shared" si="2"/>
        <v>1718.5714285714287</v>
      </c>
    </row>
    <row r="29" spans="1:48" ht="21" x14ac:dyDescent="0.25">
      <c r="A29" s="49" t="s">
        <v>87</v>
      </c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>
        <v>22380</v>
      </c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2"/>
      <c r="AT29" s="20">
        <f t="shared" si="0"/>
        <v>22380</v>
      </c>
      <c r="AU29" s="29">
        <f t="shared" si="1"/>
        <v>1</v>
      </c>
      <c r="AV29" s="16">
        <f t="shared" si="2"/>
        <v>22380</v>
      </c>
    </row>
    <row r="30" spans="1:48" ht="21" x14ac:dyDescent="0.25">
      <c r="A30" s="49" t="s">
        <v>13</v>
      </c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>
        <v>6070</v>
      </c>
      <c r="M30" s="31">
        <v>690</v>
      </c>
      <c r="N30" s="31"/>
      <c r="O30" s="31"/>
      <c r="P30" s="31"/>
      <c r="Q30" s="31"/>
      <c r="R30" s="31"/>
      <c r="S30" s="31"/>
      <c r="T30" s="31">
        <v>2520</v>
      </c>
      <c r="U30" s="31"/>
      <c r="V30" s="31"/>
      <c r="W30" s="31"/>
      <c r="X30" s="31"/>
      <c r="Y30" s="31"/>
      <c r="Z30" s="31"/>
      <c r="AA30" s="31"/>
      <c r="AB30" s="31">
        <v>5200</v>
      </c>
      <c r="AC30" s="31"/>
      <c r="AD30" s="31"/>
      <c r="AE30" s="31">
        <v>5080</v>
      </c>
      <c r="AF30" s="31">
        <v>2620</v>
      </c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2"/>
      <c r="AT30" s="20">
        <f t="shared" si="0"/>
        <v>22180</v>
      </c>
      <c r="AU30" s="29">
        <f t="shared" si="1"/>
        <v>6</v>
      </c>
      <c r="AV30" s="16">
        <f t="shared" si="2"/>
        <v>3696.6666666666665</v>
      </c>
    </row>
    <row r="31" spans="1:48" ht="21" x14ac:dyDescent="0.25">
      <c r="A31" s="49" t="s">
        <v>32</v>
      </c>
      <c r="B31" s="30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>
        <v>15440</v>
      </c>
      <c r="X31" s="31"/>
      <c r="Y31" s="31"/>
      <c r="Z31" s="31"/>
      <c r="AA31" s="31"/>
      <c r="AB31" s="31"/>
      <c r="AC31" s="31"/>
      <c r="AD31" s="31"/>
      <c r="AE31" s="31">
        <v>5090</v>
      </c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2"/>
      <c r="AT31" s="20">
        <f t="shared" si="0"/>
        <v>20530</v>
      </c>
      <c r="AU31" s="29">
        <f t="shared" si="1"/>
        <v>2</v>
      </c>
      <c r="AV31" s="16">
        <f t="shared" si="2"/>
        <v>10265</v>
      </c>
    </row>
    <row r="32" spans="1:48" ht="21" x14ac:dyDescent="0.25">
      <c r="A32" s="49" t="s">
        <v>20</v>
      </c>
      <c r="B32" s="30"/>
      <c r="C32" s="31"/>
      <c r="D32" s="31"/>
      <c r="E32" s="31"/>
      <c r="F32" s="31"/>
      <c r="G32" s="31"/>
      <c r="H32" s="31"/>
      <c r="I32" s="31"/>
      <c r="J32" s="31"/>
      <c r="K32" s="31">
        <v>860</v>
      </c>
      <c r="L32" s="31"/>
      <c r="M32" s="31"/>
      <c r="N32" s="31"/>
      <c r="O32" s="31"/>
      <c r="P32" s="31"/>
      <c r="Q32" s="31">
        <v>3040</v>
      </c>
      <c r="R32" s="31">
        <v>3970</v>
      </c>
      <c r="S32" s="31">
        <v>910</v>
      </c>
      <c r="T32" s="31">
        <v>1050</v>
      </c>
      <c r="U32" s="31"/>
      <c r="V32" s="31"/>
      <c r="W32" s="31"/>
      <c r="X32" s="31"/>
      <c r="Y32" s="31">
        <v>1970</v>
      </c>
      <c r="Z32" s="31"/>
      <c r="AA32" s="31">
        <v>2620</v>
      </c>
      <c r="AB32" s="31"/>
      <c r="AC32" s="31">
        <v>1440</v>
      </c>
      <c r="AD32" s="31"/>
      <c r="AE32" s="31">
        <v>4420</v>
      </c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2"/>
      <c r="AT32" s="20">
        <f t="shared" si="0"/>
        <v>20280</v>
      </c>
      <c r="AU32" s="29">
        <f t="shared" si="1"/>
        <v>9</v>
      </c>
      <c r="AV32" s="16">
        <f t="shared" si="2"/>
        <v>2253.3333333333335</v>
      </c>
    </row>
    <row r="33" spans="1:48" ht="21" x14ac:dyDescent="0.25">
      <c r="A33" s="49" t="s">
        <v>72</v>
      </c>
      <c r="B33" s="30"/>
      <c r="C33" s="31"/>
      <c r="D33" s="31"/>
      <c r="E33" s="31"/>
      <c r="F33" s="31"/>
      <c r="G33" s="31"/>
      <c r="H33" s="31"/>
      <c r="I33" s="31">
        <v>0</v>
      </c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>
        <v>230</v>
      </c>
      <c r="U33" s="31"/>
      <c r="V33" s="31"/>
      <c r="W33" s="31">
        <v>7025</v>
      </c>
      <c r="X33" s="31"/>
      <c r="Y33" s="31">
        <v>5320</v>
      </c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2"/>
      <c r="AT33" s="20">
        <f t="shared" si="0"/>
        <v>12575</v>
      </c>
      <c r="AU33" s="29">
        <f t="shared" si="1"/>
        <v>4</v>
      </c>
      <c r="AV33" s="16">
        <f t="shared" si="2"/>
        <v>3143.75</v>
      </c>
    </row>
    <row r="34" spans="1:48" ht="21" x14ac:dyDescent="0.25">
      <c r="A34" s="49" t="s">
        <v>65</v>
      </c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>
        <v>11720</v>
      </c>
      <c r="V34" s="31">
        <v>0</v>
      </c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2"/>
      <c r="AT34" s="20">
        <f t="shared" si="0"/>
        <v>11720</v>
      </c>
      <c r="AU34" s="29">
        <f t="shared" si="1"/>
        <v>2</v>
      </c>
      <c r="AV34" s="16">
        <f t="shared" si="2"/>
        <v>5860</v>
      </c>
    </row>
    <row r="35" spans="1:48" ht="21" x14ac:dyDescent="0.25">
      <c r="A35" s="49" t="s">
        <v>71</v>
      </c>
      <c r="B35" s="30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>
        <v>6550</v>
      </c>
      <c r="X35" s="31">
        <v>4750</v>
      </c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2"/>
      <c r="AT35" s="20">
        <f t="shared" si="0"/>
        <v>11300</v>
      </c>
      <c r="AU35" s="29">
        <f t="shared" si="1"/>
        <v>2</v>
      </c>
      <c r="AV35" s="16">
        <f t="shared" si="2"/>
        <v>5650</v>
      </c>
    </row>
    <row r="36" spans="1:48" ht="21" x14ac:dyDescent="0.25">
      <c r="A36" s="49" t="s">
        <v>36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>
        <v>8830</v>
      </c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1"/>
      <c r="AR36" s="31"/>
      <c r="AS36" s="32"/>
      <c r="AT36" s="20">
        <f t="shared" si="0"/>
        <v>8830</v>
      </c>
      <c r="AU36" s="29">
        <f t="shared" si="1"/>
        <v>1</v>
      </c>
      <c r="AV36" s="16">
        <f t="shared" si="2"/>
        <v>8830</v>
      </c>
    </row>
    <row r="37" spans="1:48" ht="21" x14ac:dyDescent="0.25">
      <c r="A37" s="49" t="s">
        <v>80</v>
      </c>
      <c r="B37" s="33"/>
      <c r="C37" s="34"/>
      <c r="D37" s="34"/>
      <c r="E37" s="34"/>
      <c r="F37" s="34"/>
      <c r="G37" s="34"/>
      <c r="H37" s="34"/>
      <c r="I37" s="34">
        <v>0</v>
      </c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>
        <v>0</v>
      </c>
      <c r="U37" s="34"/>
      <c r="V37" s="34"/>
      <c r="W37" s="34">
        <v>7025</v>
      </c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1"/>
      <c r="AR37" s="31"/>
      <c r="AS37" s="32"/>
      <c r="AT37" s="20">
        <f t="shared" si="0"/>
        <v>7025</v>
      </c>
      <c r="AU37" s="29">
        <f t="shared" si="1"/>
        <v>3</v>
      </c>
      <c r="AV37" s="16">
        <f t="shared" si="2"/>
        <v>2341.6666666666665</v>
      </c>
    </row>
    <row r="38" spans="1:48" ht="21" x14ac:dyDescent="0.25">
      <c r="A38" s="49" t="s">
        <v>61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>
        <v>0</v>
      </c>
      <c r="V38" s="34">
        <v>5550</v>
      </c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1"/>
      <c r="AR38" s="31"/>
      <c r="AS38" s="32"/>
      <c r="AT38" s="20">
        <f t="shared" si="0"/>
        <v>5550</v>
      </c>
      <c r="AU38" s="29">
        <f t="shared" si="1"/>
        <v>2</v>
      </c>
      <c r="AV38" s="16">
        <f t="shared" si="2"/>
        <v>2775</v>
      </c>
    </row>
    <row r="39" spans="1:48" ht="21" x14ac:dyDescent="0.25">
      <c r="A39" s="49" t="s">
        <v>40</v>
      </c>
      <c r="B39" s="33"/>
      <c r="C39" s="34"/>
      <c r="D39" s="34"/>
      <c r="E39" s="34">
        <v>0</v>
      </c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>
        <v>5360</v>
      </c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1"/>
      <c r="AR39" s="31"/>
      <c r="AS39" s="32"/>
      <c r="AT39" s="20">
        <f t="shared" ref="AT39:AT70" si="3">SUM(B39:AS39)</f>
        <v>5360</v>
      </c>
      <c r="AU39" s="29">
        <f t="shared" ref="AU39:AU70" si="4">COUNT(B39:AS39)</f>
        <v>2</v>
      </c>
      <c r="AV39" s="16">
        <f t="shared" ref="AV39:AV70" si="5">AT39/AU39</f>
        <v>2680</v>
      </c>
    </row>
    <row r="40" spans="1:48" ht="21" x14ac:dyDescent="0.25">
      <c r="A40" s="49" t="s">
        <v>29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>
        <v>0</v>
      </c>
      <c r="N40" s="34"/>
      <c r="O40" s="34"/>
      <c r="P40" s="34"/>
      <c r="Q40" s="34"/>
      <c r="R40" s="34">
        <v>1280</v>
      </c>
      <c r="S40" s="34">
        <v>470</v>
      </c>
      <c r="T40" s="34"/>
      <c r="U40" s="34"/>
      <c r="V40" s="34"/>
      <c r="W40" s="34"/>
      <c r="X40" s="34"/>
      <c r="Y40" s="34">
        <v>2730</v>
      </c>
      <c r="Z40" s="34"/>
      <c r="AA40" s="34"/>
      <c r="AB40" s="34"/>
      <c r="AC40" s="34">
        <v>870</v>
      </c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1"/>
      <c r="AR40" s="31"/>
      <c r="AS40" s="32"/>
      <c r="AT40" s="20">
        <f t="shared" si="3"/>
        <v>5350</v>
      </c>
      <c r="AU40" s="29">
        <f t="shared" si="4"/>
        <v>5</v>
      </c>
      <c r="AV40" s="16">
        <f t="shared" si="5"/>
        <v>1070</v>
      </c>
    </row>
    <row r="41" spans="1:48" ht="21" x14ac:dyDescent="0.25">
      <c r="A41" s="49" t="s">
        <v>53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>
        <v>60</v>
      </c>
      <c r="N41" s="34"/>
      <c r="O41" s="34"/>
      <c r="P41" s="34"/>
      <c r="Q41" s="34"/>
      <c r="R41" s="34">
        <v>1950</v>
      </c>
      <c r="S41" s="34"/>
      <c r="T41" s="34"/>
      <c r="U41" s="34"/>
      <c r="V41" s="34"/>
      <c r="W41" s="34"/>
      <c r="X41" s="34"/>
      <c r="Y41" s="34">
        <v>3160</v>
      </c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1"/>
      <c r="AR41" s="31"/>
      <c r="AS41" s="32"/>
      <c r="AT41" s="20">
        <f t="shared" si="3"/>
        <v>5170</v>
      </c>
      <c r="AU41" s="29">
        <f t="shared" si="4"/>
        <v>3</v>
      </c>
      <c r="AV41" s="16">
        <f t="shared" si="5"/>
        <v>1723.3333333333333</v>
      </c>
    </row>
    <row r="42" spans="1:48" ht="21" x14ac:dyDescent="0.25">
      <c r="A42" s="49" t="s">
        <v>89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>
        <v>4560</v>
      </c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1"/>
      <c r="AR42" s="31"/>
      <c r="AS42" s="32"/>
      <c r="AT42" s="20">
        <f t="shared" si="3"/>
        <v>4560</v>
      </c>
      <c r="AU42" s="29">
        <f t="shared" si="4"/>
        <v>1</v>
      </c>
      <c r="AV42" s="16">
        <f t="shared" si="5"/>
        <v>4560</v>
      </c>
    </row>
    <row r="43" spans="1:48" ht="21" x14ac:dyDescent="0.25">
      <c r="A43" s="49" t="s">
        <v>37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>
        <v>4140</v>
      </c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1"/>
      <c r="AR43" s="31"/>
      <c r="AS43" s="32"/>
      <c r="AT43" s="20">
        <f t="shared" si="3"/>
        <v>4140</v>
      </c>
      <c r="AU43" s="29">
        <f t="shared" si="4"/>
        <v>1</v>
      </c>
      <c r="AV43" s="16">
        <f t="shared" si="5"/>
        <v>4140</v>
      </c>
    </row>
    <row r="44" spans="1:48" ht="21" x14ac:dyDescent="0.25">
      <c r="A44" s="49" t="s">
        <v>74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>
        <v>4120</v>
      </c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1"/>
      <c r="AR44" s="31"/>
      <c r="AS44" s="32"/>
      <c r="AT44" s="20">
        <f t="shared" si="3"/>
        <v>4120</v>
      </c>
      <c r="AU44" s="29">
        <f t="shared" si="4"/>
        <v>1</v>
      </c>
      <c r="AV44" s="16">
        <f t="shared" si="5"/>
        <v>4120</v>
      </c>
    </row>
    <row r="45" spans="1:48" ht="21" x14ac:dyDescent="0.25">
      <c r="A45" s="49" t="s">
        <v>54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>
        <v>240</v>
      </c>
      <c r="V45" s="34">
        <v>3760</v>
      </c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1"/>
      <c r="AR45" s="31"/>
      <c r="AS45" s="32"/>
      <c r="AT45" s="20">
        <f t="shared" si="3"/>
        <v>4000</v>
      </c>
      <c r="AU45" s="29">
        <f t="shared" si="4"/>
        <v>2</v>
      </c>
      <c r="AV45" s="16">
        <f t="shared" si="5"/>
        <v>2000</v>
      </c>
    </row>
    <row r="46" spans="1:48" ht="21" x14ac:dyDescent="0.25">
      <c r="A46" s="49" t="s">
        <v>35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>
        <v>3740</v>
      </c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1"/>
      <c r="AR46" s="31"/>
      <c r="AS46" s="32"/>
      <c r="AT46" s="20">
        <f t="shared" si="3"/>
        <v>3740</v>
      </c>
      <c r="AU46" s="29">
        <f t="shared" si="4"/>
        <v>1</v>
      </c>
      <c r="AV46" s="16">
        <f t="shared" si="5"/>
        <v>3740</v>
      </c>
    </row>
    <row r="47" spans="1:48" ht="21" x14ac:dyDescent="0.25">
      <c r="A47" s="49" t="s">
        <v>78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>
        <v>3580</v>
      </c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1"/>
      <c r="AR47" s="31"/>
      <c r="AS47" s="32"/>
      <c r="AT47" s="20">
        <f t="shared" si="3"/>
        <v>3580</v>
      </c>
      <c r="AU47" s="29">
        <f t="shared" si="4"/>
        <v>1</v>
      </c>
      <c r="AV47" s="16">
        <f t="shared" si="5"/>
        <v>3580</v>
      </c>
    </row>
    <row r="48" spans="1:48" ht="21" x14ac:dyDescent="0.25">
      <c r="A48" s="49" t="s">
        <v>52</v>
      </c>
      <c r="B48" s="33"/>
      <c r="C48" s="34"/>
      <c r="D48" s="34"/>
      <c r="E48" s="34">
        <v>2900</v>
      </c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1"/>
      <c r="AR48" s="31"/>
      <c r="AS48" s="32"/>
      <c r="AT48" s="20">
        <f t="shared" si="3"/>
        <v>2900</v>
      </c>
      <c r="AU48" s="29">
        <f t="shared" si="4"/>
        <v>1</v>
      </c>
      <c r="AV48" s="16">
        <f t="shared" si="5"/>
        <v>2900</v>
      </c>
    </row>
    <row r="49" spans="1:48" ht="21" x14ac:dyDescent="0.25">
      <c r="A49" s="49" t="s">
        <v>60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>
        <v>0</v>
      </c>
      <c r="V49" s="34">
        <v>2590</v>
      </c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1"/>
      <c r="AR49" s="31"/>
      <c r="AS49" s="32"/>
      <c r="AT49" s="20">
        <f t="shared" si="3"/>
        <v>2590</v>
      </c>
      <c r="AU49" s="29">
        <f t="shared" si="4"/>
        <v>2</v>
      </c>
      <c r="AV49" s="16">
        <f t="shared" si="5"/>
        <v>1295</v>
      </c>
    </row>
    <row r="50" spans="1:48" ht="21" x14ac:dyDescent="0.25">
      <c r="A50" s="49" t="s">
        <v>92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>
        <v>2580</v>
      </c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1"/>
      <c r="AR50" s="31"/>
      <c r="AS50" s="32"/>
      <c r="AT50" s="20">
        <f t="shared" si="3"/>
        <v>2580</v>
      </c>
      <c r="AU50" s="29">
        <f t="shared" si="4"/>
        <v>1</v>
      </c>
      <c r="AV50" s="16">
        <f t="shared" si="5"/>
        <v>2580</v>
      </c>
    </row>
    <row r="51" spans="1:48" ht="21" x14ac:dyDescent="0.25">
      <c r="A51" s="49" t="s">
        <v>17</v>
      </c>
      <c r="B51" s="33"/>
      <c r="C51" s="34"/>
      <c r="D51" s="34"/>
      <c r="E51" s="34"/>
      <c r="F51" s="34"/>
      <c r="G51" s="34"/>
      <c r="H51" s="34"/>
      <c r="I51" s="34"/>
      <c r="J51" s="34"/>
      <c r="K51" s="34">
        <v>1940</v>
      </c>
      <c r="L51" s="34"/>
      <c r="M51" s="34"/>
      <c r="N51" s="34"/>
      <c r="O51" s="34"/>
      <c r="P51" s="34"/>
      <c r="Q51" s="34">
        <v>0</v>
      </c>
      <c r="R51" s="34"/>
      <c r="S51" s="34">
        <v>510</v>
      </c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1"/>
      <c r="AR51" s="31"/>
      <c r="AS51" s="32"/>
      <c r="AT51" s="20">
        <f t="shared" si="3"/>
        <v>2450</v>
      </c>
      <c r="AU51" s="29">
        <f t="shared" si="4"/>
        <v>3</v>
      </c>
      <c r="AV51" s="16">
        <f t="shared" si="5"/>
        <v>816.66666666666663</v>
      </c>
    </row>
    <row r="52" spans="1:48" ht="21" x14ac:dyDescent="0.25">
      <c r="A52" s="49" t="s">
        <v>56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>
        <v>2330</v>
      </c>
      <c r="V52" s="34">
        <v>0</v>
      </c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1"/>
      <c r="AR52" s="31"/>
      <c r="AS52" s="32"/>
      <c r="AT52" s="20">
        <f t="shared" si="3"/>
        <v>2330</v>
      </c>
      <c r="AU52" s="29">
        <f t="shared" si="4"/>
        <v>2</v>
      </c>
      <c r="AV52" s="16">
        <f t="shared" si="5"/>
        <v>1165</v>
      </c>
    </row>
    <row r="53" spans="1:48" ht="21" x14ac:dyDescent="0.25">
      <c r="A53" s="49" t="s">
        <v>31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>
        <v>2290</v>
      </c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1"/>
      <c r="AR53" s="31"/>
      <c r="AS53" s="32"/>
      <c r="AT53" s="20">
        <f t="shared" si="3"/>
        <v>2290</v>
      </c>
      <c r="AU53" s="29">
        <f t="shared" si="4"/>
        <v>1</v>
      </c>
      <c r="AV53" s="16">
        <f t="shared" si="5"/>
        <v>2290</v>
      </c>
    </row>
    <row r="54" spans="1:48" ht="21" x14ac:dyDescent="0.25">
      <c r="A54" s="49" t="s">
        <v>63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>
        <v>0</v>
      </c>
      <c r="V54" s="34">
        <v>2200</v>
      </c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1"/>
      <c r="AR54" s="31"/>
      <c r="AS54" s="32"/>
      <c r="AT54" s="20">
        <f t="shared" si="3"/>
        <v>2200</v>
      </c>
      <c r="AU54" s="29">
        <f t="shared" si="4"/>
        <v>2</v>
      </c>
      <c r="AV54" s="16">
        <f t="shared" si="5"/>
        <v>1100</v>
      </c>
    </row>
    <row r="55" spans="1:48" ht="21" x14ac:dyDescent="0.25">
      <c r="A55" s="49" t="s">
        <v>75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>
        <v>2080</v>
      </c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1"/>
      <c r="AR55" s="31"/>
      <c r="AS55" s="32"/>
      <c r="AT55" s="20">
        <f t="shared" si="3"/>
        <v>2080</v>
      </c>
      <c r="AU55" s="29">
        <f t="shared" si="4"/>
        <v>1</v>
      </c>
      <c r="AV55" s="16">
        <f t="shared" si="5"/>
        <v>2080</v>
      </c>
    </row>
    <row r="56" spans="1:48" ht="21" x14ac:dyDescent="0.25">
      <c r="A56" s="49" t="s">
        <v>58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>
        <v>1470</v>
      </c>
      <c r="V56" s="34">
        <v>600</v>
      </c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1"/>
      <c r="AR56" s="31"/>
      <c r="AS56" s="32"/>
      <c r="AT56" s="20">
        <f t="shared" si="3"/>
        <v>2070</v>
      </c>
      <c r="AU56" s="29">
        <f t="shared" si="4"/>
        <v>2</v>
      </c>
      <c r="AV56" s="16">
        <f t="shared" si="5"/>
        <v>1035</v>
      </c>
    </row>
    <row r="57" spans="1:48" ht="21" x14ac:dyDescent="0.25">
      <c r="A57" s="49" t="s">
        <v>90</v>
      </c>
      <c r="B57" s="33"/>
      <c r="C57" s="34"/>
      <c r="D57" s="34"/>
      <c r="E57" s="34">
        <v>0</v>
      </c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>
        <v>2030</v>
      </c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1"/>
      <c r="AR57" s="31"/>
      <c r="AS57" s="32"/>
      <c r="AT57" s="20">
        <f t="shared" si="3"/>
        <v>2030</v>
      </c>
      <c r="AU57" s="29">
        <f t="shared" si="4"/>
        <v>2</v>
      </c>
      <c r="AV57" s="16">
        <f t="shared" si="5"/>
        <v>1015</v>
      </c>
    </row>
    <row r="58" spans="1:48" ht="21" x14ac:dyDescent="0.25">
      <c r="A58" s="49" t="s">
        <v>88</v>
      </c>
      <c r="B58" s="33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>
        <v>1850</v>
      </c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1"/>
      <c r="AR58" s="31"/>
      <c r="AS58" s="32"/>
      <c r="AT58" s="20">
        <f t="shared" si="3"/>
        <v>1850</v>
      </c>
      <c r="AU58" s="29">
        <f t="shared" si="4"/>
        <v>1</v>
      </c>
      <c r="AV58" s="16">
        <f t="shared" si="5"/>
        <v>1850</v>
      </c>
    </row>
    <row r="59" spans="1:48" ht="21" x14ac:dyDescent="0.25">
      <c r="A59" s="49" t="s">
        <v>93</v>
      </c>
      <c r="B59" s="33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>
        <v>1740</v>
      </c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1"/>
      <c r="AR59" s="31"/>
      <c r="AS59" s="32"/>
      <c r="AT59" s="20">
        <f t="shared" si="3"/>
        <v>1740</v>
      </c>
      <c r="AU59" s="29">
        <f t="shared" si="4"/>
        <v>1</v>
      </c>
      <c r="AV59" s="16">
        <f t="shared" si="5"/>
        <v>1740</v>
      </c>
    </row>
    <row r="60" spans="1:48" ht="21" x14ac:dyDescent="0.25">
      <c r="A60" s="49" t="s">
        <v>91</v>
      </c>
      <c r="B60" s="33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>
        <v>1590</v>
      </c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1"/>
      <c r="AR60" s="31"/>
      <c r="AS60" s="32"/>
      <c r="AT60" s="20">
        <f t="shared" si="3"/>
        <v>1590</v>
      </c>
      <c r="AU60" s="29">
        <f t="shared" si="4"/>
        <v>1</v>
      </c>
      <c r="AV60" s="16">
        <f t="shared" si="5"/>
        <v>1590</v>
      </c>
    </row>
    <row r="61" spans="1:48" ht="21" x14ac:dyDescent="0.25">
      <c r="A61" s="49" t="s">
        <v>83</v>
      </c>
      <c r="B61" s="33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>
        <v>160</v>
      </c>
      <c r="V61" s="34">
        <v>710</v>
      </c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1"/>
      <c r="AR61" s="31"/>
      <c r="AS61" s="32"/>
      <c r="AT61" s="20">
        <f t="shared" si="3"/>
        <v>870</v>
      </c>
      <c r="AU61" s="29">
        <f t="shared" si="4"/>
        <v>2</v>
      </c>
      <c r="AV61" s="16">
        <f t="shared" si="5"/>
        <v>435</v>
      </c>
    </row>
    <row r="62" spans="1:48" ht="21" x14ac:dyDescent="0.25">
      <c r="A62" s="49" t="s">
        <v>77</v>
      </c>
      <c r="B62" s="33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>
        <v>800</v>
      </c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1"/>
      <c r="AR62" s="31"/>
      <c r="AS62" s="32"/>
      <c r="AT62" s="20">
        <f t="shared" si="3"/>
        <v>800</v>
      </c>
      <c r="AU62" s="29">
        <f t="shared" si="4"/>
        <v>1</v>
      </c>
      <c r="AV62" s="16">
        <f t="shared" si="5"/>
        <v>800</v>
      </c>
    </row>
    <row r="63" spans="1:48" ht="21" x14ac:dyDescent="0.25">
      <c r="A63" s="49" t="s">
        <v>34</v>
      </c>
      <c r="B63" s="33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>
        <v>690</v>
      </c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1"/>
      <c r="AR63" s="31"/>
      <c r="AS63" s="32"/>
      <c r="AT63" s="20">
        <f t="shared" si="3"/>
        <v>690</v>
      </c>
      <c r="AU63" s="29">
        <f t="shared" si="4"/>
        <v>1</v>
      </c>
      <c r="AV63" s="16">
        <f t="shared" si="5"/>
        <v>690</v>
      </c>
    </row>
    <row r="64" spans="1:48" ht="21" x14ac:dyDescent="0.25">
      <c r="A64" s="49" t="s">
        <v>57</v>
      </c>
      <c r="B64" s="33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>
        <v>0</v>
      </c>
      <c r="V64" s="34">
        <v>650</v>
      </c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1"/>
      <c r="AR64" s="31"/>
      <c r="AS64" s="32"/>
      <c r="AT64" s="20">
        <f t="shared" si="3"/>
        <v>650</v>
      </c>
      <c r="AU64" s="29">
        <f t="shared" si="4"/>
        <v>2</v>
      </c>
      <c r="AV64" s="16">
        <f t="shared" si="5"/>
        <v>325</v>
      </c>
    </row>
    <row r="65" spans="1:48" ht="21" x14ac:dyDescent="0.25">
      <c r="A65" s="49" t="s">
        <v>73</v>
      </c>
      <c r="B65" s="33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>
        <v>0</v>
      </c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>
        <v>650</v>
      </c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1"/>
      <c r="AR65" s="31"/>
      <c r="AS65" s="32"/>
      <c r="AT65" s="20">
        <f t="shared" si="3"/>
        <v>650</v>
      </c>
      <c r="AU65" s="29">
        <f t="shared" si="4"/>
        <v>2</v>
      </c>
      <c r="AV65" s="16">
        <f t="shared" si="5"/>
        <v>325</v>
      </c>
    </row>
    <row r="66" spans="1:48" ht="21" x14ac:dyDescent="0.25">
      <c r="A66" s="49" t="s">
        <v>82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>
        <v>420</v>
      </c>
      <c r="V66" s="34">
        <v>0</v>
      </c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1"/>
      <c r="AR66" s="31"/>
      <c r="AS66" s="32"/>
      <c r="AT66" s="20">
        <f t="shared" si="3"/>
        <v>420</v>
      </c>
      <c r="AU66" s="29">
        <f t="shared" si="4"/>
        <v>2</v>
      </c>
      <c r="AV66" s="16">
        <f t="shared" si="5"/>
        <v>210</v>
      </c>
    </row>
    <row r="67" spans="1:48" ht="21" x14ac:dyDescent="0.25">
      <c r="A67" s="49" t="s">
        <v>66</v>
      </c>
      <c r="B67" s="33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>
        <v>0</v>
      </c>
      <c r="V67" s="34">
        <v>400</v>
      </c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1"/>
      <c r="AR67" s="31"/>
      <c r="AS67" s="32"/>
      <c r="AT67" s="20">
        <f t="shared" si="3"/>
        <v>400</v>
      </c>
      <c r="AU67" s="29">
        <f t="shared" si="4"/>
        <v>2</v>
      </c>
      <c r="AV67" s="16">
        <f t="shared" si="5"/>
        <v>200</v>
      </c>
    </row>
    <row r="68" spans="1:48" ht="21" x14ac:dyDescent="0.25">
      <c r="A68" s="49" t="s">
        <v>84</v>
      </c>
      <c r="B68" s="33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>
        <v>160</v>
      </c>
      <c r="V68" s="34">
        <v>0</v>
      </c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1"/>
      <c r="AR68" s="31"/>
      <c r="AS68" s="32"/>
      <c r="AT68" s="20">
        <f t="shared" si="3"/>
        <v>160</v>
      </c>
      <c r="AU68" s="29">
        <f t="shared" si="4"/>
        <v>2</v>
      </c>
      <c r="AV68" s="16">
        <f t="shared" si="5"/>
        <v>80</v>
      </c>
    </row>
    <row r="69" spans="1:48" ht="21" x14ac:dyDescent="0.25">
      <c r="A69" s="49" t="s">
        <v>70</v>
      </c>
      <c r="B69" s="33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1"/>
      <c r="AR69" s="31"/>
      <c r="AS69" s="32"/>
      <c r="AT69" s="20">
        <f t="shared" si="3"/>
        <v>0</v>
      </c>
      <c r="AU69" s="29">
        <f t="shared" si="4"/>
        <v>0</v>
      </c>
      <c r="AV69" s="16">
        <f t="shared" ref="AV69:AV88" si="6">IFERROR(AT69/AU69, 0)</f>
        <v>0</v>
      </c>
    </row>
    <row r="70" spans="1:48" ht="21" x14ac:dyDescent="0.25">
      <c r="A70" s="49" t="s">
        <v>46</v>
      </c>
      <c r="B70" s="33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1"/>
      <c r="AR70" s="31"/>
      <c r="AS70" s="32"/>
      <c r="AT70" s="20">
        <f t="shared" si="3"/>
        <v>0</v>
      </c>
      <c r="AU70" s="29">
        <f t="shared" si="4"/>
        <v>0</v>
      </c>
      <c r="AV70" s="16">
        <f t="shared" si="6"/>
        <v>0</v>
      </c>
    </row>
    <row r="71" spans="1:48" ht="21" x14ac:dyDescent="0.25">
      <c r="A71" s="49" t="s">
        <v>45</v>
      </c>
      <c r="B71" s="33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1"/>
      <c r="AR71" s="31"/>
      <c r="AS71" s="32"/>
      <c r="AT71" s="20">
        <f t="shared" ref="AT71:AT102" si="7">SUM(B71:AS71)</f>
        <v>0</v>
      </c>
      <c r="AU71" s="29">
        <f t="shared" ref="AU71:AU88" si="8">COUNT(B71:AS71)</f>
        <v>0</v>
      </c>
      <c r="AV71" s="16">
        <f t="shared" si="6"/>
        <v>0</v>
      </c>
    </row>
    <row r="72" spans="1:48" ht="21" x14ac:dyDescent="0.25">
      <c r="A72" s="49" t="s">
        <v>42</v>
      </c>
      <c r="B72" s="33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5"/>
      <c r="AT72" s="20">
        <f t="shared" si="7"/>
        <v>0</v>
      </c>
      <c r="AU72" s="29">
        <f t="shared" si="8"/>
        <v>0</v>
      </c>
      <c r="AV72" s="16">
        <f t="shared" si="6"/>
        <v>0</v>
      </c>
    </row>
    <row r="73" spans="1:48" ht="21" x14ac:dyDescent="0.25">
      <c r="A73" s="49" t="s">
        <v>85</v>
      </c>
      <c r="B73" s="33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>
        <v>0</v>
      </c>
      <c r="V73" s="34">
        <v>0</v>
      </c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5"/>
      <c r="AT73" s="20">
        <f t="shared" si="7"/>
        <v>0</v>
      </c>
      <c r="AU73" s="29">
        <f t="shared" si="8"/>
        <v>2</v>
      </c>
      <c r="AV73" s="16">
        <f t="shared" si="6"/>
        <v>0</v>
      </c>
    </row>
    <row r="74" spans="1:48" ht="21" x14ac:dyDescent="0.25">
      <c r="A74" s="49" t="s">
        <v>24</v>
      </c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5"/>
      <c r="AT74" s="20">
        <f t="shared" si="7"/>
        <v>0</v>
      </c>
      <c r="AU74" s="29">
        <f t="shared" si="8"/>
        <v>0</v>
      </c>
      <c r="AV74" s="16">
        <f t="shared" si="6"/>
        <v>0</v>
      </c>
    </row>
    <row r="75" spans="1:48" ht="21" x14ac:dyDescent="0.25">
      <c r="A75" s="49" t="s">
        <v>67</v>
      </c>
      <c r="B75" s="33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5"/>
      <c r="AT75" s="20">
        <f t="shared" si="7"/>
        <v>0</v>
      </c>
      <c r="AU75" s="29">
        <f t="shared" si="8"/>
        <v>0</v>
      </c>
      <c r="AV75" s="16">
        <f t="shared" si="6"/>
        <v>0</v>
      </c>
    </row>
    <row r="76" spans="1:48" ht="21" x14ac:dyDescent="0.25">
      <c r="A76" s="49" t="s">
        <v>59</v>
      </c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5"/>
      <c r="AT76" s="20">
        <f t="shared" si="7"/>
        <v>0</v>
      </c>
      <c r="AU76" s="29">
        <f t="shared" si="8"/>
        <v>0</v>
      </c>
      <c r="AV76" s="16">
        <f t="shared" si="6"/>
        <v>0</v>
      </c>
    </row>
    <row r="77" spans="1:48" ht="21" x14ac:dyDescent="0.25">
      <c r="A77" s="49" t="s">
        <v>86</v>
      </c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>
        <v>0</v>
      </c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5"/>
      <c r="AT77" s="20">
        <f t="shared" si="7"/>
        <v>0</v>
      </c>
      <c r="AU77" s="29">
        <f t="shared" si="8"/>
        <v>1</v>
      </c>
      <c r="AV77" s="16">
        <f t="shared" si="6"/>
        <v>0</v>
      </c>
    </row>
    <row r="78" spans="1:48" ht="21" x14ac:dyDescent="0.25">
      <c r="A78" s="49" t="s">
        <v>18</v>
      </c>
      <c r="B78" s="33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5"/>
      <c r="AT78" s="20">
        <f t="shared" si="7"/>
        <v>0</v>
      </c>
      <c r="AU78" s="29">
        <f t="shared" si="8"/>
        <v>0</v>
      </c>
      <c r="AV78" s="16">
        <f t="shared" si="6"/>
        <v>0</v>
      </c>
    </row>
    <row r="79" spans="1:48" ht="21" x14ac:dyDescent="0.25">
      <c r="A79" s="49" t="s">
        <v>28</v>
      </c>
      <c r="B79" s="33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5"/>
      <c r="AT79" s="20">
        <f t="shared" si="7"/>
        <v>0</v>
      </c>
      <c r="AU79" s="29">
        <f t="shared" si="8"/>
        <v>0</v>
      </c>
      <c r="AV79" s="16">
        <f t="shared" si="6"/>
        <v>0</v>
      </c>
    </row>
    <row r="80" spans="1:48" ht="21" x14ac:dyDescent="0.25">
      <c r="A80" s="49" t="s">
        <v>30</v>
      </c>
      <c r="B80" s="33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5"/>
      <c r="AT80" s="20">
        <f t="shared" si="7"/>
        <v>0</v>
      </c>
      <c r="AU80" s="29">
        <f t="shared" si="8"/>
        <v>0</v>
      </c>
      <c r="AV80" s="16">
        <f t="shared" si="6"/>
        <v>0</v>
      </c>
    </row>
    <row r="81" spans="1:48" ht="21" x14ac:dyDescent="0.25">
      <c r="A81" s="49" t="s">
        <v>76</v>
      </c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5"/>
      <c r="AT81" s="20">
        <f t="shared" si="7"/>
        <v>0</v>
      </c>
      <c r="AU81" s="29">
        <f t="shared" si="8"/>
        <v>0</v>
      </c>
      <c r="AV81" s="16">
        <f t="shared" si="6"/>
        <v>0</v>
      </c>
    </row>
    <row r="82" spans="1:48" ht="21" x14ac:dyDescent="0.25">
      <c r="A82" s="49" t="s">
        <v>64</v>
      </c>
      <c r="B82" s="33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>
        <v>0</v>
      </c>
      <c r="V82" s="34">
        <v>0</v>
      </c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5"/>
      <c r="AT82" s="20">
        <f t="shared" si="7"/>
        <v>0</v>
      </c>
      <c r="AU82" s="29">
        <f t="shared" si="8"/>
        <v>2</v>
      </c>
      <c r="AV82" s="16">
        <f t="shared" si="6"/>
        <v>0</v>
      </c>
    </row>
    <row r="83" spans="1:48" ht="21" x14ac:dyDescent="0.25">
      <c r="A83" s="49" t="s">
        <v>55</v>
      </c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>
        <v>0</v>
      </c>
      <c r="V83" s="34">
        <v>0</v>
      </c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5"/>
      <c r="AT83" s="20">
        <f t="shared" si="7"/>
        <v>0</v>
      </c>
      <c r="AU83" s="29">
        <f t="shared" si="8"/>
        <v>2</v>
      </c>
      <c r="AV83" s="16">
        <f t="shared" si="6"/>
        <v>0</v>
      </c>
    </row>
    <row r="84" spans="1:48" ht="21" x14ac:dyDescent="0.25">
      <c r="A84" s="49" t="s">
        <v>41</v>
      </c>
      <c r="B84" s="33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5"/>
      <c r="AT84" s="20">
        <f t="shared" si="7"/>
        <v>0</v>
      </c>
      <c r="AU84" s="29">
        <f t="shared" si="8"/>
        <v>0</v>
      </c>
      <c r="AV84" s="16">
        <f t="shared" si="6"/>
        <v>0</v>
      </c>
    </row>
    <row r="85" spans="1:48" ht="21" x14ac:dyDescent="0.25">
      <c r="A85" s="49" t="s">
        <v>79</v>
      </c>
      <c r="B85" s="33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5"/>
      <c r="AT85" s="20">
        <f t="shared" si="7"/>
        <v>0</v>
      </c>
      <c r="AU85" s="29">
        <f t="shared" si="8"/>
        <v>0</v>
      </c>
      <c r="AV85" s="16">
        <f t="shared" si="6"/>
        <v>0</v>
      </c>
    </row>
    <row r="86" spans="1:48" ht="21" x14ac:dyDescent="0.25">
      <c r="A86" s="49" t="s">
        <v>68</v>
      </c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5"/>
      <c r="AT86" s="20">
        <f t="shared" si="7"/>
        <v>0</v>
      </c>
      <c r="AU86" s="29">
        <f t="shared" si="8"/>
        <v>0</v>
      </c>
      <c r="AV86" s="16">
        <f t="shared" si="6"/>
        <v>0</v>
      </c>
    </row>
    <row r="87" spans="1:48" ht="21" x14ac:dyDescent="0.25">
      <c r="A87" s="49" t="s">
        <v>69</v>
      </c>
      <c r="B87" s="33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5"/>
      <c r="AT87" s="20">
        <f t="shared" si="7"/>
        <v>0</v>
      </c>
      <c r="AU87" s="29">
        <f t="shared" si="8"/>
        <v>0</v>
      </c>
      <c r="AV87" s="16">
        <f t="shared" si="6"/>
        <v>0</v>
      </c>
    </row>
    <row r="88" spans="1:48" ht="21.75" thickBot="1" x14ac:dyDescent="0.3">
      <c r="A88" s="48" t="s">
        <v>62</v>
      </c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>
        <v>0</v>
      </c>
      <c r="V88" s="34">
        <v>0</v>
      </c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5"/>
      <c r="AT88" s="25">
        <f t="shared" si="7"/>
        <v>0</v>
      </c>
      <c r="AU88" s="36">
        <f t="shared" si="8"/>
        <v>2</v>
      </c>
      <c r="AV88" s="17">
        <f t="shared" si="6"/>
        <v>0</v>
      </c>
    </row>
    <row r="89" spans="1:48" ht="21.75" thickBot="1" x14ac:dyDescent="0.3">
      <c r="A89" s="13" t="s">
        <v>21</v>
      </c>
      <c r="B89" s="38">
        <f t="shared" ref="B89:AS89" si="9">SUM(B7:B88)</f>
        <v>3500</v>
      </c>
      <c r="C89" s="37">
        <f t="shared" si="9"/>
        <v>56480</v>
      </c>
      <c r="D89" s="38">
        <f t="shared" si="9"/>
        <v>0</v>
      </c>
      <c r="E89" s="37">
        <f t="shared" si="9"/>
        <v>19760</v>
      </c>
      <c r="F89" s="38">
        <f t="shared" si="9"/>
        <v>1900</v>
      </c>
      <c r="G89" s="38">
        <f t="shared" si="9"/>
        <v>2560</v>
      </c>
      <c r="H89" s="37">
        <f t="shared" si="9"/>
        <v>50</v>
      </c>
      <c r="I89" s="38">
        <f t="shared" si="9"/>
        <v>37340</v>
      </c>
      <c r="J89" s="37">
        <f t="shared" si="9"/>
        <v>55630</v>
      </c>
      <c r="K89" s="38">
        <f t="shared" si="9"/>
        <v>31240</v>
      </c>
      <c r="L89" s="37">
        <f t="shared" si="9"/>
        <v>130110</v>
      </c>
      <c r="M89" s="38">
        <f t="shared" si="9"/>
        <v>92250</v>
      </c>
      <c r="N89" s="37">
        <f t="shared" si="9"/>
        <v>29890</v>
      </c>
      <c r="O89" s="38">
        <f t="shared" si="9"/>
        <v>115680</v>
      </c>
      <c r="P89" s="37">
        <f t="shared" si="9"/>
        <v>82400</v>
      </c>
      <c r="Q89" s="38">
        <f t="shared" si="9"/>
        <v>24570</v>
      </c>
      <c r="R89" s="38">
        <f t="shared" si="9"/>
        <v>50030</v>
      </c>
      <c r="S89" s="37">
        <f t="shared" si="9"/>
        <v>39020</v>
      </c>
      <c r="T89" s="38">
        <f t="shared" si="9"/>
        <v>140770</v>
      </c>
      <c r="U89" s="37">
        <f t="shared" si="9"/>
        <v>36770</v>
      </c>
      <c r="V89" s="38">
        <f t="shared" si="9"/>
        <v>36470</v>
      </c>
      <c r="W89" s="37">
        <f t="shared" si="9"/>
        <v>505430</v>
      </c>
      <c r="X89" s="38">
        <f t="shared" si="9"/>
        <v>102680</v>
      </c>
      <c r="Y89" s="37">
        <f t="shared" si="9"/>
        <v>167850</v>
      </c>
      <c r="Z89" s="38">
        <f t="shared" si="9"/>
        <v>59500</v>
      </c>
      <c r="AA89" s="37">
        <f t="shared" si="9"/>
        <v>48790</v>
      </c>
      <c r="AB89" s="38">
        <f t="shared" si="9"/>
        <v>87190</v>
      </c>
      <c r="AC89" s="37">
        <f t="shared" si="9"/>
        <v>25830</v>
      </c>
      <c r="AD89" s="37">
        <f t="shared" si="9"/>
        <v>25810</v>
      </c>
      <c r="AE89" s="38">
        <f t="shared" si="9"/>
        <v>172070</v>
      </c>
      <c r="AF89" s="37">
        <f t="shared" si="9"/>
        <v>90080</v>
      </c>
      <c r="AG89" s="38">
        <f t="shared" si="9"/>
        <v>0</v>
      </c>
      <c r="AH89" s="37">
        <f t="shared" si="9"/>
        <v>0</v>
      </c>
      <c r="AI89" s="38">
        <f t="shared" si="9"/>
        <v>0</v>
      </c>
      <c r="AJ89" s="37">
        <f t="shared" si="9"/>
        <v>0</v>
      </c>
      <c r="AK89" s="38">
        <f t="shared" si="9"/>
        <v>0</v>
      </c>
      <c r="AL89" s="37">
        <f t="shared" si="9"/>
        <v>0</v>
      </c>
      <c r="AM89" s="38">
        <f t="shared" si="9"/>
        <v>0</v>
      </c>
      <c r="AN89" s="37">
        <f t="shared" si="9"/>
        <v>0</v>
      </c>
      <c r="AO89" s="37">
        <f t="shared" si="9"/>
        <v>0</v>
      </c>
      <c r="AP89" s="38">
        <f t="shared" si="9"/>
        <v>0</v>
      </c>
      <c r="AQ89" s="37">
        <f t="shared" si="9"/>
        <v>0</v>
      </c>
      <c r="AR89" s="37">
        <f t="shared" si="9"/>
        <v>0</v>
      </c>
      <c r="AS89" s="38">
        <f t="shared" si="9"/>
        <v>0</v>
      </c>
      <c r="AT89" s="24">
        <f t="shared" si="7"/>
        <v>2271650</v>
      </c>
      <c r="AU89" s="39"/>
      <c r="AV89" s="26">
        <f>SUM(AV7:AV88)</f>
        <v>242891.90285038031</v>
      </c>
    </row>
    <row r="90" spans="1:48" ht="21" x14ac:dyDescent="0.25">
      <c r="A90" s="47" t="s">
        <v>39</v>
      </c>
      <c r="B90" s="27">
        <f t="shared" ref="B90:AS90" si="10">COUNT(B7:B88)</f>
        <v>5</v>
      </c>
      <c r="C90" s="28">
        <f t="shared" si="10"/>
        <v>14</v>
      </c>
      <c r="D90" s="28">
        <f t="shared" si="10"/>
        <v>4</v>
      </c>
      <c r="E90" s="28">
        <f t="shared" si="10"/>
        <v>18</v>
      </c>
      <c r="F90" s="28">
        <f t="shared" si="10"/>
        <v>6</v>
      </c>
      <c r="G90" s="28">
        <f t="shared" si="10"/>
        <v>6</v>
      </c>
      <c r="H90" s="28">
        <f t="shared" si="10"/>
        <v>16</v>
      </c>
      <c r="I90" s="28">
        <f t="shared" si="10"/>
        <v>11</v>
      </c>
      <c r="J90" s="28">
        <f t="shared" si="10"/>
        <v>12</v>
      </c>
      <c r="K90" s="28">
        <f t="shared" si="10"/>
        <v>16</v>
      </c>
      <c r="L90" s="28">
        <f t="shared" si="10"/>
        <v>16</v>
      </c>
      <c r="M90" s="28">
        <f t="shared" si="10"/>
        <v>23</v>
      </c>
      <c r="N90" s="28">
        <f t="shared" si="10"/>
        <v>12</v>
      </c>
      <c r="O90" s="28">
        <f t="shared" si="10"/>
        <v>10</v>
      </c>
      <c r="P90" s="28">
        <f t="shared" si="10"/>
        <v>18</v>
      </c>
      <c r="Q90" s="28">
        <f t="shared" si="10"/>
        <v>12</v>
      </c>
      <c r="R90" s="28">
        <f t="shared" si="10"/>
        <v>15</v>
      </c>
      <c r="S90" s="28">
        <f t="shared" si="10"/>
        <v>17</v>
      </c>
      <c r="T90" s="28">
        <f t="shared" si="10"/>
        <v>19</v>
      </c>
      <c r="U90" s="28">
        <f t="shared" si="10"/>
        <v>23</v>
      </c>
      <c r="V90" s="28">
        <f t="shared" si="10"/>
        <v>25</v>
      </c>
      <c r="W90" s="28">
        <f t="shared" si="10"/>
        <v>22</v>
      </c>
      <c r="X90" s="28">
        <f t="shared" si="10"/>
        <v>12</v>
      </c>
      <c r="Y90" s="28">
        <f t="shared" si="10"/>
        <v>25</v>
      </c>
      <c r="Z90" s="28">
        <f t="shared" si="10"/>
        <v>11</v>
      </c>
      <c r="AA90" s="28">
        <f t="shared" si="10"/>
        <v>12</v>
      </c>
      <c r="AB90" s="28">
        <f t="shared" si="10"/>
        <v>10</v>
      </c>
      <c r="AC90" s="28">
        <f t="shared" si="10"/>
        <v>12</v>
      </c>
      <c r="AD90" s="28">
        <f t="shared" si="10"/>
        <v>11</v>
      </c>
      <c r="AE90" s="28">
        <f t="shared" si="10"/>
        <v>36</v>
      </c>
      <c r="AF90" s="28">
        <f t="shared" si="10"/>
        <v>13</v>
      </c>
      <c r="AG90" s="28">
        <f t="shared" si="10"/>
        <v>0</v>
      </c>
      <c r="AH90" s="28">
        <f t="shared" si="10"/>
        <v>0</v>
      </c>
      <c r="AI90" s="28">
        <f t="shared" si="10"/>
        <v>0</v>
      </c>
      <c r="AJ90" s="28">
        <f t="shared" si="10"/>
        <v>0</v>
      </c>
      <c r="AK90" s="28">
        <f t="shared" si="10"/>
        <v>0</v>
      </c>
      <c r="AL90" s="28">
        <f t="shared" si="10"/>
        <v>0</v>
      </c>
      <c r="AM90" s="28">
        <f t="shared" si="10"/>
        <v>0</v>
      </c>
      <c r="AN90" s="28">
        <f t="shared" si="10"/>
        <v>0</v>
      </c>
      <c r="AO90" s="28">
        <f t="shared" si="10"/>
        <v>0</v>
      </c>
      <c r="AP90" s="28">
        <f t="shared" si="10"/>
        <v>0</v>
      </c>
      <c r="AQ90" s="28">
        <f t="shared" si="10"/>
        <v>0</v>
      </c>
      <c r="AR90" s="28">
        <f t="shared" si="10"/>
        <v>0</v>
      </c>
      <c r="AS90" s="28">
        <f t="shared" si="10"/>
        <v>0</v>
      </c>
      <c r="AT90" s="21" t="s">
        <v>47</v>
      </c>
      <c r="AU90" s="40">
        <f>SUM(B90:AS90)/47</f>
        <v>9.8297872340425538</v>
      </c>
      <c r="AV90" s="15" t="s">
        <v>49</v>
      </c>
    </row>
    <row r="91" spans="1:48" ht="21.75" thickBot="1" x14ac:dyDescent="0.3">
      <c r="A91" s="48" t="s">
        <v>38</v>
      </c>
      <c r="B91" s="45">
        <f t="shared" ref="B91:Q91" si="11">B89/B90</f>
        <v>700</v>
      </c>
      <c r="C91" s="41">
        <f t="shared" si="11"/>
        <v>4034.2857142857142</v>
      </c>
      <c r="D91" s="41">
        <f t="shared" si="11"/>
        <v>0</v>
      </c>
      <c r="E91" s="41">
        <f t="shared" si="11"/>
        <v>1097.7777777777778</v>
      </c>
      <c r="F91" s="41">
        <f t="shared" si="11"/>
        <v>316.66666666666669</v>
      </c>
      <c r="G91" s="41">
        <f t="shared" si="11"/>
        <v>426.66666666666669</v>
      </c>
      <c r="H91" s="41">
        <f t="shared" si="11"/>
        <v>3.125</v>
      </c>
      <c r="I91" s="41">
        <f t="shared" si="11"/>
        <v>3394.5454545454545</v>
      </c>
      <c r="J91" s="41">
        <f t="shared" si="11"/>
        <v>4635.833333333333</v>
      </c>
      <c r="K91" s="41">
        <f t="shared" si="11"/>
        <v>1952.5</v>
      </c>
      <c r="L91" s="41">
        <f t="shared" si="11"/>
        <v>8131.875</v>
      </c>
      <c r="M91" s="41">
        <f t="shared" si="11"/>
        <v>4010.8695652173915</v>
      </c>
      <c r="N91" s="41">
        <f t="shared" si="11"/>
        <v>2490.8333333333335</v>
      </c>
      <c r="O91" s="41">
        <f t="shared" si="11"/>
        <v>11568</v>
      </c>
      <c r="P91" s="41">
        <f t="shared" si="11"/>
        <v>4577.7777777777774</v>
      </c>
      <c r="Q91" s="41">
        <f t="shared" si="11"/>
        <v>2047.5</v>
      </c>
      <c r="R91" s="41">
        <f t="shared" ref="R91:AA92" si="12">IFERROR(R89/R90, 0)</f>
        <v>3335.3333333333335</v>
      </c>
      <c r="S91" s="41">
        <f t="shared" si="12"/>
        <v>2295.294117647059</v>
      </c>
      <c r="T91" s="41">
        <f t="shared" si="12"/>
        <v>7408.9473684210525</v>
      </c>
      <c r="U91" s="41">
        <f t="shared" si="12"/>
        <v>1598.695652173913</v>
      </c>
      <c r="V91" s="41">
        <f t="shared" si="12"/>
        <v>1458.8</v>
      </c>
      <c r="W91" s="41">
        <f t="shared" si="12"/>
        <v>22974.090909090908</v>
      </c>
      <c r="X91" s="41">
        <f t="shared" si="12"/>
        <v>8556.6666666666661</v>
      </c>
      <c r="Y91" s="41">
        <f t="shared" si="12"/>
        <v>6714</v>
      </c>
      <c r="Z91" s="41">
        <f t="shared" si="12"/>
        <v>5409.090909090909</v>
      </c>
      <c r="AA91" s="41">
        <f t="shared" si="12"/>
        <v>4065.8333333333335</v>
      </c>
      <c r="AB91" s="41">
        <f t="shared" ref="AB91:AK92" si="13">IFERROR(AB89/AB90, 0)</f>
        <v>8719</v>
      </c>
      <c r="AC91" s="41">
        <f t="shared" si="13"/>
        <v>2152.5</v>
      </c>
      <c r="AD91" s="41">
        <f t="shared" si="13"/>
        <v>2346.3636363636365</v>
      </c>
      <c r="AE91" s="41">
        <f t="shared" si="13"/>
        <v>4779.7222222222226</v>
      </c>
      <c r="AF91" s="41">
        <f t="shared" si="13"/>
        <v>6929.2307692307695</v>
      </c>
      <c r="AG91" s="41">
        <f t="shared" si="13"/>
        <v>0</v>
      </c>
      <c r="AH91" s="41">
        <f t="shared" si="13"/>
        <v>0</v>
      </c>
      <c r="AI91" s="41">
        <f t="shared" si="13"/>
        <v>0</v>
      </c>
      <c r="AJ91" s="41">
        <f t="shared" si="13"/>
        <v>0</v>
      </c>
      <c r="AK91" s="41">
        <f t="shared" si="13"/>
        <v>0</v>
      </c>
      <c r="AL91" s="41">
        <f t="shared" ref="AL91:AU92" si="14">IFERROR(AL89/AL90, 0)</f>
        <v>0</v>
      </c>
      <c r="AM91" s="41">
        <f t="shared" si="14"/>
        <v>0</v>
      </c>
      <c r="AN91" s="41">
        <f t="shared" si="14"/>
        <v>0</v>
      </c>
      <c r="AO91" s="41">
        <f t="shared" si="14"/>
        <v>0</v>
      </c>
      <c r="AP91" s="41">
        <f t="shared" si="14"/>
        <v>0</v>
      </c>
      <c r="AQ91" s="41">
        <f t="shared" si="14"/>
        <v>0</v>
      </c>
      <c r="AR91" s="41">
        <f t="shared" si="14"/>
        <v>0</v>
      </c>
      <c r="AS91" s="41">
        <f t="shared" si="14"/>
        <v>0</v>
      </c>
      <c r="AT91" s="22" t="s">
        <v>51</v>
      </c>
      <c r="AU91" s="42">
        <f>AT89/761</f>
        <v>2985.0854139290409</v>
      </c>
      <c r="AV91" s="17" t="s">
        <v>48</v>
      </c>
    </row>
    <row r="92" spans="1:48" ht="21.75" thickBot="1" x14ac:dyDescent="0.3">
      <c r="A92" s="57" t="s">
        <v>38</v>
      </c>
      <c r="B92" s="41">
        <f t="shared" ref="B92:Q92" si="15">IFERROR(B90/B91, 0)</f>
        <v>7.1428571428571426E-3</v>
      </c>
      <c r="C92" s="41">
        <f t="shared" si="15"/>
        <v>3.4702549575070822E-3</v>
      </c>
      <c r="D92" s="41">
        <f t="shared" si="15"/>
        <v>0</v>
      </c>
      <c r="E92" s="41">
        <f t="shared" si="15"/>
        <v>1.6396761133603239E-2</v>
      </c>
      <c r="F92" s="41">
        <f t="shared" si="15"/>
        <v>1.8947368421052629E-2</v>
      </c>
      <c r="G92" s="41">
        <f t="shared" si="15"/>
        <v>1.4062499999999999E-2</v>
      </c>
      <c r="H92" s="41">
        <f t="shared" si="15"/>
        <v>5.12</v>
      </c>
      <c r="I92" s="41">
        <f t="shared" si="15"/>
        <v>3.2404927691483663E-3</v>
      </c>
      <c r="J92" s="41">
        <f t="shared" si="15"/>
        <v>2.5885313679669245E-3</v>
      </c>
      <c r="K92" s="41">
        <f t="shared" si="15"/>
        <v>8.1946222791293207E-3</v>
      </c>
      <c r="L92" s="41">
        <f t="shared" si="15"/>
        <v>1.9675659057720391E-3</v>
      </c>
      <c r="M92" s="41">
        <f t="shared" si="15"/>
        <v>5.7344173441734418E-3</v>
      </c>
      <c r="N92" s="41">
        <f t="shared" si="15"/>
        <v>4.817664770826363E-3</v>
      </c>
      <c r="O92" s="41">
        <f t="shared" si="15"/>
        <v>8.6445366528354077E-4</v>
      </c>
      <c r="P92" s="41">
        <f t="shared" si="15"/>
        <v>3.9320388349514566E-3</v>
      </c>
      <c r="Q92" s="41">
        <f t="shared" si="15"/>
        <v>5.8608058608058608E-3</v>
      </c>
      <c r="R92" s="41">
        <f t="shared" si="12"/>
        <v>4.4973016190285823E-3</v>
      </c>
      <c r="S92" s="41">
        <f t="shared" si="12"/>
        <v>7.4064582265504861E-3</v>
      </c>
      <c r="T92" s="41">
        <f t="shared" si="12"/>
        <v>2.5644668608368259E-3</v>
      </c>
      <c r="U92" s="41">
        <f t="shared" si="12"/>
        <v>1.4386728311123198E-2</v>
      </c>
      <c r="V92" s="41">
        <f t="shared" si="12"/>
        <v>1.7137373183438442E-2</v>
      </c>
      <c r="W92" s="41">
        <f t="shared" si="12"/>
        <v>9.5760045901509608E-4</v>
      </c>
      <c r="X92" s="41">
        <f t="shared" si="12"/>
        <v>1.4024152707440593E-3</v>
      </c>
      <c r="Y92" s="41">
        <f t="shared" si="12"/>
        <v>3.7235627047959487E-3</v>
      </c>
      <c r="Z92" s="41">
        <f t="shared" si="12"/>
        <v>2.0336134453781511E-3</v>
      </c>
      <c r="AA92" s="41">
        <f t="shared" si="12"/>
        <v>2.9514244722279154E-3</v>
      </c>
      <c r="AB92" s="41">
        <f t="shared" si="13"/>
        <v>1.1469205184080743E-3</v>
      </c>
      <c r="AC92" s="41">
        <f t="shared" si="13"/>
        <v>5.5749128919860627E-3</v>
      </c>
      <c r="AD92" s="41">
        <f t="shared" si="13"/>
        <v>4.6881053855094921E-3</v>
      </c>
      <c r="AE92" s="41">
        <f t="shared" si="13"/>
        <v>7.5318184459812858E-3</v>
      </c>
      <c r="AF92" s="41">
        <f t="shared" si="13"/>
        <v>1.8761101243339254E-3</v>
      </c>
      <c r="AG92" s="41">
        <f t="shared" si="13"/>
        <v>0</v>
      </c>
      <c r="AH92" s="41">
        <f t="shared" si="13"/>
        <v>0</v>
      </c>
      <c r="AI92" s="41">
        <f t="shared" si="13"/>
        <v>0</v>
      </c>
      <c r="AJ92" s="41">
        <f t="shared" si="13"/>
        <v>0</v>
      </c>
      <c r="AK92" s="41">
        <f t="shared" si="13"/>
        <v>0</v>
      </c>
      <c r="AL92" s="41">
        <f t="shared" si="14"/>
        <v>0</v>
      </c>
      <c r="AM92" s="41">
        <f t="shared" si="14"/>
        <v>0</v>
      </c>
      <c r="AN92" s="41">
        <f t="shared" si="14"/>
        <v>0</v>
      </c>
      <c r="AO92" s="41">
        <f t="shared" si="14"/>
        <v>0</v>
      </c>
      <c r="AP92" s="41">
        <f t="shared" si="14"/>
        <v>0</v>
      </c>
      <c r="AQ92" s="41">
        <f t="shared" si="14"/>
        <v>0</v>
      </c>
      <c r="AR92" s="41">
        <f t="shared" si="14"/>
        <v>0</v>
      </c>
      <c r="AS92" s="41">
        <f t="shared" si="14"/>
        <v>0</v>
      </c>
      <c r="AT92" s="56" t="s">
        <v>51</v>
      </c>
      <c r="AU92" s="55" t="e">
        <f>AT90/761</f>
        <v>#VALUE!</v>
      </c>
      <c r="AV92" s="54" t="s">
        <v>48</v>
      </c>
    </row>
    <row r="93" spans="1:48" ht="21.75" thickBot="1" x14ac:dyDescent="0.3">
      <c r="A93" s="53" t="s">
        <v>50</v>
      </c>
      <c r="B93" s="18">
        <f>COUNTIF(B7:AS89,"&lt;1")</f>
        <v>98</v>
      </c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23" t="s">
        <v>47</v>
      </c>
      <c r="AU93" s="52" t="e">
        <f>AT90/47</f>
        <v>#VALUE!</v>
      </c>
      <c r="AV93" s="51" t="s">
        <v>48</v>
      </c>
    </row>
  </sheetData>
  <sheetProtection algorithmName="SHA-512" hashValue="IRXKGy5wOXer4Dwm+H5YLbGL7NYh1dYqwQ0MHo3uMgjosJ8zi1q80pNoUHdrrJQie9wZMvBBBLiMysJd78Cntg==" saltValue="u09mEte0djtMwDhVLI5kfw==" spinCount="100000" sheet="1" formatCells="0" formatColumns="0" formatRows="0" insertColumns="0" insertRows="0" insertHyperlinks="0" deleteColumns="0" deleteRows="0" sort="0" autoFilter="0" pivotTables="0"/>
  <mergeCells count="3">
    <mergeCell ref="H1:P1"/>
    <mergeCell ref="H4:P5"/>
    <mergeCell ref="H2:P3"/>
  </mergeCells>
  <pageMargins left="0.25" right="0.25" top="0.75" bottom="0.75" header="0.3" footer="0.3"/>
  <pageSetup paperSize="8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KANJERCOMPETITIE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</dc:creator>
  <cp:lastModifiedBy>Jackie Tjin</cp:lastModifiedBy>
  <cp:lastPrinted>2025-04-14T15:00:29Z</cp:lastPrinted>
  <dcterms:created xsi:type="dcterms:W3CDTF">2022-01-10T16:14:54Z</dcterms:created>
  <dcterms:modified xsi:type="dcterms:W3CDTF">2025-10-04T15:01:50Z</dcterms:modified>
</cp:coreProperties>
</file>